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521" windowWidth="9870" windowHeight="10530" activeTab="0"/>
  </bookViews>
  <sheets>
    <sheet name="Evaluation" sheetId="1" r:id="rId1"/>
    <sheet name="Respect des normes règles et co" sheetId="2" r:id="rId2"/>
    <sheet name="Maitrise technique et processus" sheetId="3" r:id="rId3"/>
    <sheet name="Communication" sheetId="4" r:id="rId4"/>
    <sheet name="Produit fini" sheetId="5" r:id="rId5"/>
  </sheets>
  <definedNames>
    <definedName name="_xlnm.Print_Area" localSheetId="0">'Evaluation'!$A$1:$N$77</definedName>
  </definedNames>
  <calcPr fullCalcOnLoad="1"/>
</workbook>
</file>

<file path=xl/comments1.xml><?xml version="1.0" encoding="utf-8"?>
<comments xmlns="http://schemas.openxmlformats.org/spreadsheetml/2006/main">
  <authors>
    <author>SIMONIS</author>
  </authors>
  <commentList>
    <comment ref="B2" authorId="0">
      <text>
        <r>
          <rPr>
            <b/>
            <sz val="6"/>
            <rFont val="Tahoma"/>
            <family val="2"/>
          </rPr>
          <t xml:space="preserve">Placer dans cette colonne la pondération du critère . Il n'y pas de limmite, la pondération est un multipicateur. Ex: la pondération 5 = 5x la pondération 1 </t>
        </r>
        <r>
          <rPr>
            <sz val="8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6"/>
            <rFont val="Tahoma"/>
            <family val="2"/>
          </rPr>
          <t>Sélectionner l'appartenance au cours du critère. Si un même critère est à utiliser dans plusieurs cours, il faut le recopier le nombre de fois qu'il y a de cours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Régler la valeur atithméque de l'évaluation "Bon"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Régler la valeur atithméque de l'évaluation "Moyen"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Régler la valeur atithméque de l'évaluation "Insuffisant"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2"/>
          </rPr>
          <t>Mettre un "X" dans la case correspondant à l'évaluation du critère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<sst xmlns="http://schemas.openxmlformats.org/spreadsheetml/2006/main" count="205" uniqueCount="101">
  <si>
    <t>A respecté le temps imparti pour rentrer le travail.</t>
  </si>
  <si>
    <t>A respecté les normes et standardisations lors de la représentation des éléments électriques.</t>
  </si>
  <si>
    <t>A respecté les normes et standardisations lors de la représentation des éléments pneumatiques.</t>
  </si>
  <si>
    <t>A respecté les règles des sécurités individuelles et collectives (manipulation hors tension etc...)</t>
  </si>
  <si>
    <t>A respecté la mise en ordre de son environnement de travail.</t>
  </si>
  <si>
    <t>A réalisé correctement le câblage automate-relais BT</t>
  </si>
  <si>
    <t>A réalisé la vérification des éléments de protection</t>
  </si>
  <si>
    <t xml:space="preserve"> A réalisé le tableau des entrées/sorties</t>
  </si>
  <si>
    <t>A réalisé une liste du matériel complète et correcte.</t>
  </si>
  <si>
    <t>A dessiné (dans tous les schémas) les protections nécessaires et adéquates (et de manière normalisée)</t>
  </si>
  <si>
    <t>A présenté un document lisible et compréhensible</t>
  </si>
  <si>
    <t>le dossier technique est complet et correct</t>
  </si>
  <si>
    <t xml:space="preserve">L'installation fonctionne correctement </t>
  </si>
  <si>
    <t>A réalisé la programmation correcte de l'automate</t>
  </si>
  <si>
    <t>A réalisé la modification correcte des paramètres demandés dans l'automate</t>
  </si>
  <si>
    <t>A respecté le classement imposé pour placer les repères d'identification des plans</t>
  </si>
  <si>
    <t>A respecté les règles de l'art pour câbler l'installation (serrage des vis, dénudage...)</t>
  </si>
  <si>
    <t>A respecté l'entourage lors de son travail (politesse, courtoisie)</t>
  </si>
  <si>
    <t xml:space="preserve"> A réalisé correctement l'identification des éléments pneumatiques </t>
  </si>
  <si>
    <t>A réalisé correctement le circuit de commande électrique d'une machine pneumatique</t>
  </si>
  <si>
    <t>A dessiné le schéma de puissance (ce schéma fonctionne)</t>
  </si>
  <si>
    <t>A dessiné un cartouche, titre, indications nécessaires en fonction du travail (et de manière normalisée)</t>
  </si>
  <si>
    <t>Moyen</t>
  </si>
  <si>
    <t>Insuffisant</t>
  </si>
  <si>
    <t>Nom:</t>
  </si>
  <si>
    <t>Prénom:</t>
  </si>
  <si>
    <t>Cours</t>
  </si>
  <si>
    <t>Critères d'évaluation</t>
  </si>
  <si>
    <t>*********************************** Respect des normes, règles et consignes ************************************************</t>
  </si>
  <si>
    <t>************************************** Maîtrise technique et processus *****************************************************</t>
  </si>
  <si>
    <t>Bon</t>
  </si>
  <si>
    <t>Pond-ération</t>
  </si>
  <si>
    <t>Valeur Bon:</t>
  </si>
  <si>
    <t>Valeur Moyen:</t>
  </si>
  <si>
    <t>Valeur insuf.:</t>
  </si>
  <si>
    <t>Classe:</t>
  </si>
  <si>
    <t>TP</t>
  </si>
  <si>
    <t>Labo</t>
  </si>
  <si>
    <t>Desin</t>
  </si>
  <si>
    <t>Multiplica</t>
  </si>
  <si>
    <t>Valeur bon</t>
  </si>
  <si>
    <t>Valeur moyen</t>
  </si>
  <si>
    <t>Valeur insuf</t>
  </si>
  <si>
    <t>Nbe Bon</t>
  </si>
  <si>
    <t>Nbr moyen</t>
  </si>
  <si>
    <t>Nbr Insuf</t>
  </si>
  <si>
    <t>/</t>
  </si>
  <si>
    <t>TP = "T"   Labo = "L"  Dessin = "D"</t>
  </si>
  <si>
    <t>TOTAL:</t>
  </si>
  <si>
    <t>Points Dessin :</t>
  </si>
  <si>
    <t>Points Labo :</t>
  </si>
  <si>
    <t>Points TP :</t>
  </si>
  <si>
    <t>******************************************************* Produit fini *************************************************************</t>
  </si>
  <si>
    <t>************************************************* Communication **********************************************************</t>
  </si>
  <si>
    <t>************************************************* Appréciation globale : ****************************************************</t>
  </si>
  <si>
    <t>6TQEA</t>
  </si>
  <si>
    <t>SIIC6-2</t>
  </si>
  <si>
    <t>A déterminé et justifié correctement la coordination verticale de tous les éléments de protection du circuit de puissance.</t>
  </si>
  <si>
    <t>A procédé avec ordre et méthode lors des tests.</t>
  </si>
  <si>
    <t xml:space="preserve">A réalisé correctement le câblage général </t>
  </si>
  <si>
    <t>A réalisé les Grafcets pour l’automatisation.</t>
  </si>
  <si>
    <t>A réalisé le plan de câblage de l’automate en adéquation avec la programmation réalisée.</t>
  </si>
  <si>
    <t>A réalisé, testé et mis au point, la solution que vouspréconisez.</t>
  </si>
  <si>
    <t>A ajouter et placé de manière organisée les bornes et les borniers aux différents plans.</t>
  </si>
  <si>
    <t>A documenté de manière pertinente les différentes lignes des schémas.</t>
  </si>
  <si>
    <t>A utilisé le support informatique pour l’entièreté du dossier.</t>
  </si>
  <si>
    <t>A exprimé et justifié son choix technologique</t>
  </si>
  <si>
    <t>A utilisé le vocabulaire technique correct pour les justifications.</t>
  </si>
  <si>
    <t xml:space="preserve">A préparé et parfaitement organisé le dossier technique </t>
  </si>
  <si>
    <t>La solution préconisée est testée et sa mise au point est  achevée et concluante.</t>
  </si>
  <si>
    <t xml:space="preserve">L'installation fonctionne correctement et sans risque </t>
  </si>
  <si>
    <t>A réalisé correctement le schéma de commande</t>
  </si>
  <si>
    <t xml:space="preserve">A réalisé correctement le repérage des éléments </t>
  </si>
  <si>
    <t>T</t>
  </si>
  <si>
    <t>D</t>
  </si>
  <si>
    <t>Date</t>
  </si>
  <si>
    <t>*************************************** Respect des normes, règles et consignes ******************************************************</t>
  </si>
  <si>
    <t>A respecté la manipulation conforme des appareils de mesure</t>
  </si>
  <si>
    <t xml:space="preserve"> A respecté l'implantation des composants en atelier en fonction des plans</t>
  </si>
  <si>
    <t>A respecté les normes et standardisations lors de la représentation des éléments électriques et pneumatiques..</t>
  </si>
  <si>
    <t>************************************* Maîtrise technique et processus *******************************************************************</t>
  </si>
  <si>
    <t>A réalisé la programmation pour l'automate</t>
  </si>
  <si>
    <t>A réalisé correctement la représentation d'un distributeur pneumatique</t>
  </si>
  <si>
    <t>A réalisé correctement les exercices de calcul des forces et coût d'utilisation d'un système pneumatique</t>
  </si>
  <si>
    <t>A réalisé correctement le schéma de commande (invesion du sens de marche d'un moteur asynchrone (monte-charge))</t>
  </si>
  <si>
    <t>A réalisé correctement le repérage des éléments (invesion du sens de marche d'un moteur asynchrone (monte-charge))</t>
  </si>
  <si>
    <t>A réalisé correctement les références croisées (invesion du sens de marche d'un moteur asynchrone (monte-charge))</t>
  </si>
  <si>
    <t>A réalisé correctement les questions relatives aux fréquences, période, facteur de puissance</t>
  </si>
  <si>
    <t>A réalisé correctement le schéma des mesures et effectué les mesures correspondantes</t>
  </si>
  <si>
    <t>A mesuré correctement U, I, P</t>
  </si>
  <si>
    <t>A réalisé la détermination du facteur de puissance et tiré les conclusions qui s'imposent</t>
  </si>
  <si>
    <t>A réalisé l'introduction du programme dans l'automate</t>
  </si>
  <si>
    <t>A dessiné le schéma général des connexions (ce schéma fonctionne)</t>
  </si>
  <si>
    <t>A dessiné le schéma de commande (ce schéma fonctionne)</t>
  </si>
  <si>
    <t>A dessiné le schéma de câblage de l'automate (ce schéma fonctionne)</t>
  </si>
  <si>
    <t>A dessiné (dans tous les schémas) les repères des bp, contacteurs, thermique, fusibles, moteur ... (et de manière normalisée)</t>
  </si>
  <si>
    <t>A dessiné les références croisées (et de manière normalisée)</t>
  </si>
  <si>
    <t>************************************************************ Communication ***************************************************************</t>
  </si>
  <si>
    <t>A présenté un document soigné</t>
  </si>
  <si>
    <t>************************************************************* Produit fini *******************************************************************</t>
  </si>
  <si>
    <t>Simonis yves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</si>
</sst>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[$-80C]d\ mmmm\ yy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9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8"/>
      <name val="ArialMT"/>
      <family val="0"/>
    </font>
    <font>
      <sz val="9"/>
      <color indexed="8"/>
      <name val="ArialMT"/>
      <family val="0"/>
    </font>
    <font>
      <sz val="8"/>
      <color indexed="5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Arial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MT"/>
      <family val="0"/>
    </font>
    <font>
      <sz val="9"/>
      <color theme="1"/>
      <name val="ArialMT"/>
      <family val="0"/>
    </font>
    <font>
      <b/>
      <sz val="10"/>
      <color theme="1"/>
      <name val="Calibri"/>
      <family val="2"/>
    </font>
    <font>
      <sz val="8"/>
      <color theme="9" tint="0.599990010261535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 style="dotted"/>
    </border>
    <border>
      <left/>
      <right style="thin"/>
      <top style="thin"/>
      <bottom style="dotted"/>
    </border>
    <border>
      <left style="double"/>
      <right style="thin"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/>
      <right style="double"/>
      <top style="dotted"/>
      <bottom style="dotted"/>
    </border>
    <border>
      <left style="double"/>
      <right/>
      <top style="double"/>
      <bottom style="double"/>
    </border>
    <border>
      <left/>
      <right/>
      <top/>
      <bottom style="thin"/>
    </border>
    <border>
      <left/>
      <right style="double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 style="thin"/>
      <bottom style="dotted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/>
      <top/>
      <bottom/>
    </border>
    <border>
      <left/>
      <right/>
      <top style="thin"/>
      <bottom/>
    </border>
    <border>
      <left style="double"/>
      <right/>
      <top/>
      <bottom style="double"/>
    </border>
    <border>
      <left style="double"/>
      <right style="thin"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double"/>
      <top/>
      <bottom style="dotted"/>
    </border>
    <border>
      <left style="thin"/>
      <right/>
      <top style="dotted"/>
      <bottom style="dotted"/>
    </border>
    <border>
      <left style="thin"/>
      <right/>
      <top style="thin"/>
      <bottom style="dotted"/>
    </border>
    <border>
      <left style="thin"/>
      <right/>
      <top style="dotted"/>
      <bottom/>
    </border>
    <border>
      <left/>
      <right style="double"/>
      <top style="thin"/>
      <bottom style="dotted"/>
    </border>
    <border>
      <left/>
      <right style="double"/>
      <top style="double"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center" vertical="center"/>
      <protection/>
    </xf>
    <xf numFmtId="0" fontId="54" fillId="0" borderId="31" xfId="0" applyFont="1" applyBorder="1" applyAlignment="1" applyProtection="1">
      <alignment horizontal="center" vertical="center"/>
      <protection/>
    </xf>
    <xf numFmtId="0" fontId="54" fillId="0" borderId="33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37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54" fillId="0" borderId="39" xfId="0" applyFont="1" applyBorder="1" applyAlignment="1" applyProtection="1">
      <alignment horizontal="center" vertical="center"/>
      <protection/>
    </xf>
    <xf numFmtId="0" fontId="54" fillId="0" borderId="26" xfId="0" applyFont="1" applyBorder="1" applyAlignment="1" applyProtection="1">
      <alignment horizontal="center" vertical="center"/>
      <protection/>
    </xf>
    <xf numFmtId="0" fontId="54" fillId="0" borderId="4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9" fillId="0" borderId="31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55" fillId="0" borderId="0" xfId="0" applyFont="1" applyBorder="1" applyAlignment="1" applyProtection="1">
      <alignment horizontal="right"/>
      <protection/>
    </xf>
    <xf numFmtId="0" fontId="56" fillId="0" borderId="0" xfId="0" applyFont="1" applyBorder="1" applyAlignment="1" applyProtection="1">
      <alignment horizontal="left"/>
      <protection/>
    </xf>
    <xf numFmtId="1" fontId="57" fillId="0" borderId="0" xfId="0" applyNumberFormat="1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20" xfId="0" applyFont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0" fillId="0" borderId="42" xfId="0" applyBorder="1" applyAlignment="1" applyProtection="1">
      <alignment wrapText="1"/>
      <protection/>
    </xf>
    <xf numFmtId="0" fontId="56" fillId="0" borderId="0" xfId="0" applyNumberFormat="1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wrapText="1"/>
      <protection/>
    </xf>
    <xf numFmtId="0" fontId="0" fillId="0" borderId="43" xfId="0" applyBorder="1" applyAlignment="1" applyProtection="1">
      <alignment/>
      <protection/>
    </xf>
    <xf numFmtId="0" fontId="55" fillId="0" borderId="28" xfId="0" applyFont="1" applyBorder="1" applyAlignment="1" applyProtection="1">
      <alignment/>
      <protection/>
    </xf>
    <xf numFmtId="0" fontId="58" fillId="0" borderId="28" xfId="0" applyFont="1" applyBorder="1" applyAlignment="1" applyProtection="1">
      <alignment/>
      <protection/>
    </xf>
    <xf numFmtId="0" fontId="58" fillId="0" borderId="29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/>
      <protection/>
    </xf>
    <xf numFmtId="0" fontId="55" fillId="0" borderId="18" xfId="0" applyFont="1" applyBorder="1" applyAlignment="1" applyProtection="1">
      <alignment/>
      <protection/>
    </xf>
    <xf numFmtId="1" fontId="57" fillId="0" borderId="11" xfId="0" applyNumberFormat="1" applyFont="1" applyBorder="1" applyAlignment="1" applyProtection="1">
      <alignment/>
      <protection/>
    </xf>
    <xf numFmtId="0" fontId="57" fillId="0" borderId="11" xfId="0" applyFont="1" applyFill="1" applyBorder="1" applyAlignment="1" applyProtection="1">
      <alignment/>
      <protection/>
    </xf>
    <xf numFmtId="0" fontId="57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59" fillId="0" borderId="48" xfId="0" applyFont="1" applyBorder="1" applyAlignment="1" applyProtection="1">
      <alignment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/>
      <protection hidden="1"/>
    </xf>
    <xf numFmtId="0" fontId="35" fillId="0" borderId="0" xfId="0" applyFont="1" applyFill="1" applyAlignment="1" applyProtection="1">
      <alignment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wrapText="1"/>
      <protection/>
    </xf>
    <xf numFmtId="0" fontId="60" fillId="0" borderId="16" xfId="0" applyFont="1" applyBorder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61" fillId="0" borderId="16" xfId="0" applyFont="1" applyBorder="1" applyAlignment="1">
      <alignment horizontal="left" vertical="top"/>
    </xf>
    <xf numFmtId="0" fontId="60" fillId="0" borderId="16" xfId="0" applyFont="1" applyBorder="1" applyAlignment="1">
      <alignment/>
    </xf>
    <xf numFmtId="0" fontId="60" fillId="0" borderId="16" xfId="0" applyFont="1" applyBorder="1" applyAlignment="1">
      <alignment horizontal="left" vertical="top"/>
    </xf>
    <xf numFmtId="0" fontId="62" fillId="0" borderId="0" xfId="0" applyFont="1" applyAlignment="1">
      <alignment/>
    </xf>
    <xf numFmtId="0" fontId="63" fillId="0" borderId="52" xfId="0" applyFont="1" applyBorder="1" applyAlignment="1" applyProtection="1">
      <alignment horizontal="center" vertical="center" wrapText="1"/>
      <protection/>
    </xf>
    <xf numFmtId="0" fontId="63" fillId="0" borderId="20" xfId="0" applyFont="1" applyBorder="1" applyAlignment="1" applyProtection="1">
      <alignment horizontal="center" vertical="center" wrapText="1"/>
      <protection/>
    </xf>
    <xf numFmtId="0" fontId="63" fillId="0" borderId="29" xfId="0" applyFont="1" applyBorder="1" applyAlignment="1" applyProtection="1">
      <alignment horizontal="center" vertical="center" wrapText="1"/>
      <protection/>
    </xf>
    <xf numFmtId="0" fontId="49" fillId="0" borderId="53" xfId="0" applyFont="1" applyBorder="1" applyAlignment="1" applyProtection="1">
      <alignment vertical="center"/>
      <protection/>
    </xf>
    <xf numFmtId="0" fontId="49" fillId="0" borderId="54" xfId="0" applyFont="1" applyBorder="1" applyAlignment="1" applyProtection="1">
      <alignment vertical="center"/>
      <protection/>
    </xf>
    <xf numFmtId="0" fontId="49" fillId="0" borderId="55" xfId="0" applyFont="1" applyBorder="1" applyAlignment="1" applyProtection="1">
      <alignment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6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6.421875" style="32" customWidth="1"/>
    <col min="2" max="2" width="8.421875" style="32" customWidth="1"/>
    <col min="3" max="4" width="11.421875" style="32" customWidth="1"/>
    <col min="5" max="5" width="13.57421875" style="32" customWidth="1"/>
    <col min="6" max="6" width="11.421875" style="32" customWidth="1"/>
    <col min="7" max="7" width="12.421875" style="32" customWidth="1"/>
    <col min="8" max="9" width="11.421875" style="32" customWidth="1"/>
    <col min="10" max="10" width="2.7109375" style="32" customWidth="1"/>
    <col min="11" max="11" width="18.28125" style="32" customWidth="1"/>
    <col min="12" max="12" width="7.7109375" style="32" customWidth="1"/>
    <col min="13" max="13" width="8.8515625" style="32" customWidth="1"/>
    <col min="14" max="14" width="9.57421875" style="32" customWidth="1"/>
    <col min="15" max="15" width="11.57421875" style="32" customWidth="1"/>
    <col min="16" max="30" width="11.421875" style="32" customWidth="1"/>
    <col min="31" max="16384" width="11.421875" style="32" customWidth="1"/>
  </cols>
  <sheetData>
    <row r="1" spans="1:39" s="24" customFormat="1" ht="28.5" customHeight="1" thickBot="1" thickTop="1">
      <c r="A1" s="125" t="s">
        <v>100</v>
      </c>
      <c r="B1" s="126"/>
      <c r="C1" s="20" t="s">
        <v>24</v>
      </c>
      <c r="D1" s="7"/>
      <c r="E1" s="20"/>
      <c r="F1" s="21"/>
      <c r="G1" s="20" t="s">
        <v>25</v>
      </c>
      <c r="H1" s="7"/>
      <c r="I1" s="20"/>
      <c r="J1" s="20"/>
      <c r="K1" s="21"/>
      <c r="L1" s="20" t="s">
        <v>35</v>
      </c>
      <c r="M1" s="7" t="s">
        <v>55</v>
      </c>
      <c r="N1" s="21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22"/>
      <c r="AK1" s="22"/>
      <c r="AL1" s="22"/>
      <c r="AM1" s="23"/>
    </row>
    <row r="2" spans="1:39" ht="16.5" thickBot="1" thickTop="1">
      <c r="A2" s="122" t="s">
        <v>26</v>
      </c>
      <c r="B2" s="119" t="s">
        <v>31</v>
      </c>
      <c r="C2" s="25" t="s">
        <v>32</v>
      </c>
      <c r="D2" s="6">
        <v>8</v>
      </c>
      <c r="E2" s="26" t="s">
        <v>33</v>
      </c>
      <c r="F2" s="6">
        <v>4</v>
      </c>
      <c r="G2" s="26" t="s">
        <v>34</v>
      </c>
      <c r="H2" s="6">
        <v>0</v>
      </c>
      <c r="I2" s="27"/>
      <c r="J2" s="28"/>
      <c r="K2" s="27"/>
      <c r="L2" s="27"/>
      <c r="M2" s="27"/>
      <c r="N2" s="29"/>
      <c r="O2" s="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  <c r="AJ2" s="30"/>
      <c r="AK2" s="30"/>
      <c r="AL2" s="30"/>
      <c r="AM2" s="31"/>
    </row>
    <row r="3" spans="1:39" ht="26.25" customHeight="1" thickTop="1">
      <c r="A3" s="123"/>
      <c r="B3" s="120"/>
      <c r="C3" s="33"/>
      <c r="D3" s="33"/>
      <c r="E3" s="33"/>
      <c r="F3" s="34" t="s">
        <v>27</v>
      </c>
      <c r="G3" s="33"/>
      <c r="H3" s="33"/>
      <c r="I3" s="35" t="s">
        <v>75</v>
      </c>
      <c r="J3" s="35"/>
      <c r="K3" s="104">
        <f ca="1">NOW()</f>
        <v>39857.62829652778</v>
      </c>
      <c r="L3" s="37"/>
      <c r="M3" s="19" t="s">
        <v>56</v>
      </c>
      <c r="N3" s="38"/>
      <c r="O3" s="2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  <c r="AC3" s="106"/>
      <c r="AD3" s="106"/>
      <c r="AE3" s="106"/>
      <c r="AF3" s="106"/>
      <c r="AG3" s="106"/>
      <c r="AH3" s="106"/>
      <c r="AI3" s="3"/>
      <c r="AJ3" s="3"/>
      <c r="AK3" s="3"/>
      <c r="AL3" s="3"/>
      <c r="AM3" s="31"/>
    </row>
    <row r="4" spans="1:39" ht="15.75" thickBot="1">
      <c r="A4" s="124"/>
      <c r="B4" s="121"/>
      <c r="C4" s="39" t="s">
        <v>47</v>
      </c>
      <c r="D4" s="40"/>
      <c r="E4" s="40"/>
      <c r="F4" s="40"/>
      <c r="G4" s="40"/>
      <c r="H4" s="40"/>
      <c r="I4" s="40"/>
      <c r="J4" s="40"/>
      <c r="K4" s="41"/>
      <c r="L4" s="42"/>
      <c r="M4" s="43"/>
      <c r="N4" s="44"/>
      <c r="O4" s="2"/>
      <c r="P4" s="105" t="s">
        <v>36</v>
      </c>
      <c r="Q4" s="105"/>
      <c r="R4" s="105"/>
      <c r="S4" s="105"/>
      <c r="T4" s="105" t="s">
        <v>37</v>
      </c>
      <c r="U4" s="105"/>
      <c r="V4" s="105"/>
      <c r="W4" s="105"/>
      <c r="X4" s="105" t="s">
        <v>38</v>
      </c>
      <c r="Y4" s="105"/>
      <c r="Z4" s="105"/>
      <c r="AA4" s="105"/>
      <c r="AB4" s="106"/>
      <c r="AC4" s="106"/>
      <c r="AD4" s="106"/>
      <c r="AE4" s="106"/>
      <c r="AF4" s="106"/>
      <c r="AG4" s="106"/>
      <c r="AH4" s="106"/>
      <c r="AI4" s="3"/>
      <c r="AJ4" s="3"/>
      <c r="AK4" s="3"/>
      <c r="AL4" s="3"/>
      <c r="AM4" s="31"/>
    </row>
    <row r="5" spans="1:39" ht="29.25" customHeight="1" thickTop="1">
      <c r="A5" s="45" t="s">
        <v>28</v>
      </c>
      <c r="B5" s="46"/>
      <c r="C5" s="33"/>
      <c r="D5" s="33"/>
      <c r="E5" s="33"/>
      <c r="F5" s="33"/>
      <c r="G5" s="33"/>
      <c r="H5" s="33"/>
      <c r="I5" s="33"/>
      <c r="J5" s="33"/>
      <c r="K5" s="46"/>
      <c r="L5" s="47" t="s">
        <v>30</v>
      </c>
      <c r="M5" s="48" t="s">
        <v>22</v>
      </c>
      <c r="N5" s="49" t="s">
        <v>23</v>
      </c>
      <c r="O5" s="2"/>
      <c r="P5" s="107" t="s">
        <v>30</v>
      </c>
      <c r="Q5" s="107" t="s">
        <v>22</v>
      </c>
      <c r="R5" s="108" t="s">
        <v>23</v>
      </c>
      <c r="S5" s="108" t="s">
        <v>39</v>
      </c>
      <c r="T5" s="107" t="s">
        <v>30</v>
      </c>
      <c r="U5" s="107" t="s">
        <v>22</v>
      </c>
      <c r="V5" s="108" t="s">
        <v>23</v>
      </c>
      <c r="W5" s="108" t="s">
        <v>39</v>
      </c>
      <c r="X5" s="107" t="s">
        <v>30</v>
      </c>
      <c r="Y5" s="107" t="s">
        <v>22</v>
      </c>
      <c r="Z5" s="108" t="s">
        <v>23</v>
      </c>
      <c r="AA5" s="108" t="s">
        <v>39</v>
      </c>
      <c r="AB5" s="108" t="s">
        <v>40</v>
      </c>
      <c r="AC5" s="108" t="s">
        <v>41</v>
      </c>
      <c r="AD5" s="108" t="s">
        <v>42</v>
      </c>
      <c r="AE5" s="108" t="s">
        <v>43</v>
      </c>
      <c r="AF5" s="108" t="s">
        <v>44</v>
      </c>
      <c r="AG5" s="108" t="s">
        <v>45</v>
      </c>
      <c r="AH5" s="106"/>
      <c r="AI5" s="3"/>
      <c r="AJ5" s="3"/>
      <c r="AK5" s="3"/>
      <c r="AL5" s="3"/>
      <c r="AM5" s="31"/>
    </row>
    <row r="6" spans="1:39" ht="15">
      <c r="A6" s="11" t="s">
        <v>74</v>
      </c>
      <c r="B6" s="12">
        <v>5</v>
      </c>
      <c r="C6" s="97" t="s">
        <v>0</v>
      </c>
      <c r="D6" s="50"/>
      <c r="E6" s="50"/>
      <c r="F6" s="50"/>
      <c r="G6" s="50"/>
      <c r="H6" s="50"/>
      <c r="I6" s="50"/>
      <c r="J6" s="50"/>
      <c r="K6" s="51"/>
      <c r="L6" s="12"/>
      <c r="M6" s="12"/>
      <c r="N6" s="103"/>
      <c r="O6" s="2"/>
      <c r="P6" s="106">
        <f>IF(A6="T",IF(L6="x",$B6*$AB6,""),"")</f>
      </c>
      <c r="Q6" s="106">
        <f>IF(A6="T",IF(M6="x",$B6*$AC6,""),"")</f>
      </c>
      <c r="R6" s="106">
        <f>IF(A6="T",IF(N6="x",$B6*$AD6,""),"")</f>
      </c>
      <c r="S6" s="106" t="b">
        <f>IF($A6="T",IF(L6="X",B6,IF(M6="X",B6,IF(N6="X",B6,""))))</f>
        <v>0</v>
      </c>
      <c r="T6" s="106">
        <f>IF(A6="L",IF(L6="x",$B6*$AB6,""),"")</f>
      </c>
      <c r="U6" s="106">
        <f>IF(A6="L",IF(M6="x",$B6*$AC6,""),"")</f>
      </c>
      <c r="V6" s="106">
        <f>IF(A6="L",IF(N6="x",$B6*$AD6,""),"")</f>
      </c>
      <c r="W6" s="106" t="b">
        <f>IF($A6="L",IF(L6="X",B6,IF(M6="X",B6,IF(N6="X",B6,""))))</f>
        <v>0</v>
      </c>
      <c r="X6" s="106">
        <f>IF(A6="D",IF(L6="x",$B6*$AB6,""),"")</f>
      </c>
      <c r="Y6" s="106">
        <f>IF(A6="D",IF(M6="x",$B6*$AC6,""),"")</f>
      </c>
      <c r="Z6" s="106">
        <f>IF(A6="D",IF(N6="x",$B6*$AD6,""),"")</f>
      </c>
      <c r="AA6" s="106">
        <f>IF($A6="D",IF(L6="X",B6,IF(M6="X",B6,IF(N6="X",B6,""))))</f>
      </c>
      <c r="AB6" s="106">
        <f>D2</f>
        <v>8</v>
      </c>
      <c r="AC6" s="106">
        <f>$F2</f>
        <v>4</v>
      </c>
      <c r="AD6" s="106">
        <f>$H2</f>
        <v>0</v>
      </c>
      <c r="AE6" s="106">
        <f>IF(L6="","",1)</f>
      </c>
      <c r="AF6" s="106">
        <f>IF(M6="","",1)</f>
      </c>
      <c r="AG6" s="106">
        <f>IF(N6="","",1)</f>
      </c>
      <c r="AH6" s="106"/>
      <c r="AI6" s="3"/>
      <c r="AJ6" s="3"/>
      <c r="AK6" s="3"/>
      <c r="AL6" s="3"/>
      <c r="AM6" s="31"/>
    </row>
    <row r="7" spans="1:39" ht="15">
      <c r="A7" s="92" t="s">
        <v>73</v>
      </c>
      <c r="B7" s="93">
        <v>5</v>
      </c>
      <c r="C7" s="98" t="s">
        <v>0</v>
      </c>
      <c r="D7" s="94"/>
      <c r="E7" s="94"/>
      <c r="F7" s="94"/>
      <c r="G7" s="94"/>
      <c r="H7" s="94"/>
      <c r="I7" s="94"/>
      <c r="J7" s="94"/>
      <c r="K7" s="95"/>
      <c r="L7" s="93"/>
      <c r="M7" s="93"/>
      <c r="N7" s="96"/>
      <c r="O7" s="2"/>
      <c r="P7" s="106">
        <f>IF(A7="T",IF(L7="x",$B7*$AB7,""),"")</f>
      </c>
      <c r="Q7" s="106">
        <f>IF(A7="T",IF(M7="x",$B7*$AC7,""),"")</f>
      </c>
      <c r="R7" s="106">
        <f>IF(A7="T",IF(N7="x",$B7*$AD7,""),"")</f>
      </c>
      <c r="S7" s="106">
        <f>IF($A7="T",IF(L7="X",B7,IF(M7="X",B7,IF(N7="X",B7,""))))</f>
      </c>
      <c r="T7" s="106">
        <f>IF(A7="L",IF(L7="x",$B7*$AB7,""),"")</f>
      </c>
      <c r="U7" s="106">
        <f>IF(A7="L",IF(M7="x",$B7*$AC7,""),"")</f>
      </c>
      <c r="V7" s="106">
        <f>IF(A7="L",IF(N7="x",$B7*$AD7,""),"")</f>
      </c>
      <c r="W7" s="106" t="b">
        <f aca="true" t="shared" si="0" ref="W7:W70">IF($A7="L",IF(L7="X",B7,IF(M7="X",B7,IF(N7="X",B7,""))))</f>
        <v>0</v>
      </c>
      <c r="X7" s="106">
        <f>IF(A7="D",IF(L7="x",$B7*$AB7,""),"")</f>
      </c>
      <c r="Y7" s="106">
        <f>IF(A7="D",IF(M7="x",$B7*$AC7,""),"")</f>
      </c>
      <c r="Z7" s="106">
        <f>IF(A7="D",IF(N7="x",$B7*$AD7,""),"")</f>
      </c>
      <c r="AA7" s="106" t="b">
        <f aca="true" t="shared" si="1" ref="AA7:AA70">IF($A7="D",IF(L7="X",B7,IF(M7="X",B7,IF(N7="X",B7,""))))</f>
        <v>0</v>
      </c>
      <c r="AB7" s="106">
        <f>$D2</f>
        <v>8</v>
      </c>
      <c r="AC7" s="106">
        <f>$F1</f>
        <v>0</v>
      </c>
      <c r="AD7" s="106">
        <f>$H1</f>
        <v>0</v>
      </c>
      <c r="AE7" s="106">
        <f aca="true" t="shared" si="2" ref="AE7:AG8">IF(L7="","",1)</f>
      </c>
      <c r="AF7" s="106">
        <f t="shared" si="2"/>
      </c>
      <c r="AG7" s="106">
        <f t="shared" si="2"/>
      </c>
      <c r="AH7" s="106"/>
      <c r="AI7" s="3"/>
      <c r="AJ7" s="3"/>
      <c r="AK7" s="3"/>
      <c r="AL7" s="3"/>
      <c r="AM7" s="31"/>
    </row>
    <row r="8" spans="1:39" ht="15">
      <c r="A8" s="13" t="s">
        <v>74</v>
      </c>
      <c r="B8" s="14">
        <v>2</v>
      </c>
      <c r="C8" s="98" t="s">
        <v>15</v>
      </c>
      <c r="D8" s="94"/>
      <c r="E8" s="94"/>
      <c r="F8" s="94"/>
      <c r="G8" s="94"/>
      <c r="H8" s="94"/>
      <c r="I8" s="94"/>
      <c r="J8" s="94"/>
      <c r="K8" s="95"/>
      <c r="L8" s="93"/>
      <c r="M8" s="93"/>
      <c r="N8" s="96"/>
      <c r="O8" s="2"/>
      <c r="P8" s="106">
        <f>IF(A8="T",IF(L8="x",$B8*$AB8,""),"")</f>
      </c>
      <c r="Q8" s="106">
        <f>IF(A8="T",IF(M8="x",$B8*$AC8,""),"")</f>
      </c>
      <c r="R8" s="106">
        <f>IF(A8="T",IF(N8="x",$B8*$AD8,""),"")</f>
      </c>
      <c r="S8" s="106" t="b">
        <f>IF($A8="T",IF(L8="X",B8,IF(M8="X",B8,IF(N8="X",B8,""))))</f>
        <v>0</v>
      </c>
      <c r="T8" s="106">
        <f>IF(A8="L",IF(L8="x",$B8*$AB8,""),"")</f>
      </c>
      <c r="U8" s="106">
        <f>IF(A8="L",IF(M8="x",$B8*$AC8,""),"")</f>
      </c>
      <c r="V8" s="106">
        <f>IF(A8="L",IF(N8="x",$B8*$AD8,""),"")</f>
      </c>
      <c r="W8" s="106" t="b">
        <f t="shared" si="0"/>
        <v>0</v>
      </c>
      <c r="X8" s="106">
        <f>IF(A8="D",IF(L8="x",$B8*$AB8,""),"")</f>
      </c>
      <c r="Y8" s="106">
        <f>IF(A8="D",IF(M8="x",$B8*$AC8,""),"")</f>
      </c>
      <c r="Z8" s="106">
        <f>IF(A8="D",IF(N8="x",$B8*$AD8,""),"")</f>
      </c>
      <c r="AA8" s="106">
        <f t="shared" si="1"/>
      </c>
      <c r="AB8" s="106">
        <f>$D2</f>
        <v>8</v>
      </c>
      <c r="AC8" s="106">
        <f>$F2</f>
        <v>4</v>
      </c>
      <c r="AD8" s="106">
        <f>$H2</f>
        <v>0</v>
      </c>
      <c r="AE8" s="106">
        <f t="shared" si="2"/>
      </c>
      <c r="AF8" s="106">
        <f t="shared" si="2"/>
      </c>
      <c r="AG8" s="106">
        <f t="shared" si="2"/>
      </c>
      <c r="AH8" s="106"/>
      <c r="AI8" s="3"/>
      <c r="AJ8" s="3"/>
      <c r="AK8" s="3"/>
      <c r="AL8" s="3"/>
      <c r="AM8" s="31"/>
    </row>
    <row r="9" spans="1:39" ht="15">
      <c r="A9" s="13" t="s">
        <v>74</v>
      </c>
      <c r="B9" s="14">
        <v>2</v>
      </c>
      <c r="C9" s="90" t="s">
        <v>1</v>
      </c>
      <c r="D9" s="16"/>
      <c r="E9" s="16"/>
      <c r="F9" s="16"/>
      <c r="G9" s="16"/>
      <c r="H9" s="16"/>
      <c r="I9" s="16"/>
      <c r="J9" s="16"/>
      <c r="K9" s="17"/>
      <c r="L9" s="14"/>
      <c r="M9" s="14"/>
      <c r="N9" s="18"/>
      <c r="O9" s="2"/>
      <c r="P9" s="106">
        <f aca="true" t="shared" si="3" ref="P9:P29">IF(A9="T",IF(L9="x",$B9*$AB9,""),"")</f>
      </c>
      <c r="Q9" s="106">
        <f aca="true" t="shared" si="4" ref="Q9:Q29">IF(A9="T",IF(M9="x",$B9*$AC9,""),"")</f>
      </c>
      <c r="R9" s="106">
        <f aca="true" t="shared" si="5" ref="R9:R29">IF(A9="T",IF(N9="x",$B9*$AD9,""),"")</f>
      </c>
      <c r="S9" s="106" t="b">
        <f aca="true" t="shared" si="6" ref="S9:S70">IF($A9="T",IF(L9="X",B9,IF(M9="X",B9,IF(N9="X",B9,""))))</f>
        <v>0</v>
      </c>
      <c r="T9" s="106">
        <f aca="true" t="shared" si="7" ref="T9:T29">IF(A9="L",IF(L9="x",$B9*$AB9,""),"")</f>
      </c>
      <c r="U9" s="106">
        <f aca="true" t="shared" si="8" ref="U9:U29">IF(A9="L",IF(M9="x",$B9*$AC9,""),"")</f>
      </c>
      <c r="V9" s="106">
        <f aca="true" t="shared" si="9" ref="V9:V29">IF(A9="L",IF(N9="x",$B9*$AD9,""),"")</f>
      </c>
      <c r="W9" s="106" t="b">
        <f t="shared" si="0"/>
        <v>0</v>
      </c>
      <c r="X9" s="106">
        <f aca="true" t="shared" si="10" ref="X9:X29">IF(A9="D",IF(L9="x",$B9*$AB9,""),"")</f>
      </c>
      <c r="Y9" s="106">
        <f aca="true" t="shared" si="11" ref="Y9:Y29">IF(A9="D",IF(M9="x",$B9*$AC9,""),"")</f>
      </c>
      <c r="Z9" s="106">
        <f aca="true" t="shared" si="12" ref="Z9:Z29">IF(A9="D",IF(N9="x",$B9*$AD9,""),"")</f>
      </c>
      <c r="AA9" s="106">
        <f t="shared" si="1"/>
      </c>
      <c r="AB9" s="106">
        <f>$D2</f>
        <v>8</v>
      </c>
      <c r="AC9" s="106">
        <f>$F2</f>
        <v>4</v>
      </c>
      <c r="AD9" s="106">
        <f>$H2</f>
        <v>0</v>
      </c>
      <c r="AE9" s="106">
        <f aca="true" t="shared" si="13" ref="AE9:AE29">IF(L9="","",1)</f>
      </c>
      <c r="AF9" s="106">
        <f aca="true" t="shared" si="14" ref="AF9:AF29">IF(M9="","",1)</f>
      </c>
      <c r="AG9" s="106">
        <f aca="true" t="shared" si="15" ref="AG9:AG29">IF(N9="","",1)</f>
      </c>
      <c r="AH9" s="106"/>
      <c r="AI9" s="3"/>
      <c r="AJ9" s="3"/>
      <c r="AK9" s="3"/>
      <c r="AL9" s="3"/>
      <c r="AM9" s="31"/>
    </row>
    <row r="10" spans="1:39" ht="15">
      <c r="A10" s="13" t="s">
        <v>74</v>
      </c>
      <c r="B10" s="14">
        <v>2</v>
      </c>
      <c r="C10" s="98" t="s">
        <v>2</v>
      </c>
      <c r="D10" s="16"/>
      <c r="E10" s="16"/>
      <c r="F10" s="16"/>
      <c r="G10" s="16"/>
      <c r="H10" s="16"/>
      <c r="I10" s="16"/>
      <c r="J10" s="16"/>
      <c r="K10" s="17"/>
      <c r="L10" s="14"/>
      <c r="M10" s="14"/>
      <c r="N10" s="18"/>
      <c r="O10" s="2"/>
      <c r="P10" s="106">
        <f t="shared" si="3"/>
      </c>
      <c r="Q10" s="106">
        <f t="shared" si="4"/>
      </c>
      <c r="R10" s="106">
        <f t="shared" si="5"/>
      </c>
      <c r="S10" s="106" t="b">
        <f>IF($A10="T",IF(L10="X",B10,IF(M10="X",B10,IF(N10="X",B10,""))))</f>
        <v>0</v>
      </c>
      <c r="T10" s="106">
        <f t="shared" si="7"/>
      </c>
      <c r="U10" s="106">
        <f t="shared" si="8"/>
      </c>
      <c r="V10" s="106">
        <f t="shared" si="9"/>
      </c>
      <c r="W10" s="106" t="b">
        <f t="shared" si="0"/>
        <v>0</v>
      </c>
      <c r="X10" s="106">
        <f t="shared" si="10"/>
      </c>
      <c r="Y10" s="106">
        <f t="shared" si="11"/>
      </c>
      <c r="Z10" s="106">
        <f t="shared" si="12"/>
      </c>
      <c r="AA10" s="106">
        <f t="shared" si="1"/>
      </c>
      <c r="AB10" s="106">
        <f>$D2</f>
        <v>8</v>
      </c>
      <c r="AC10" s="106">
        <f>$F2</f>
        <v>4</v>
      </c>
      <c r="AD10" s="106">
        <f>$H2</f>
        <v>0</v>
      </c>
      <c r="AE10" s="106">
        <f t="shared" si="13"/>
      </c>
      <c r="AF10" s="106">
        <f t="shared" si="14"/>
      </c>
      <c r="AG10" s="106">
        <f t="shared" si="15"/>
      </c>
      <c r="AH10" s="106"/>
      <c r="AI10" s="3"/>
      <c r="AJ10" s="3"/>
      <c r="AK10" s="3"/>
      <c r="AL10" s="3"/>
      <c r="AM10" s="31"/>
    </row>
    <row r="11" spans="1:39" ht="15">
      <c r="A11" s="13" t="s">
        <v>73</v>
      </c>
      <c r="B11" s="14">
        <v>5</v>
      </c>
      <c r="C11" s="98" t="s">
        <v>16</v>
      </c>
      <c r="D11" s="16"/>
      <c r="E11" s="16"/>
      <c r="F11" s="16"/>
      <c r="G11" s="16"/>
      <c r="H11" s="16"/>
      <c r="I11" s="16"/>
      <c r="J11" s="16"/>
      <c r="K11" s="17"/>
      <c r="L11" s="14"/>
      <c r="M11" s="14"/>
      <c r="N11" s="18"/>
      <c r="O11" s="2"/>
      <c r="P11" s="106">
        <f t="shared" si="3"/>
      </c>
      <c r="Q11" s="106">
        <f t="shared" si="4"/>
      </c>
      <c r="R11" s="106">
        <f t="shared" si="5"/>
      </c>
      <c r="S11" s="106">
        <f t="shared" si="6"/>
      </c>
      <c r="T11" s="106">
        <f t="shared" si="7"/>
      </c>
      <c r="U11" s="106">
        <f t="shared" si="8"/>
      </c>
      <c r="V11" s="106">
        <f t="shared" si="9"/>
      </c>
      <c r="W11" s="106" t="b">
        <f t="shared" si="0"/>
        <v>0</v>
      </c>
      <c r="X11" s="106">
        <f t="shared" si="10"/>
      </c>
      <c r="Y11" s="106">
        <f t="shared" si="11"/>
      </c>
      <c r="Z11" s="106">
        <f t="shared" si="12"/>
      </c>
      <c r="AA11" s="106" t="b">
        <f t="shared" si="1"/>
        <v>0</v>
      </c>
      <c r="AB11" s="106">
        <f>$D2</f>
        <v>8</v>
      </c>
      <c r="AC11" s="106">
        <f>$F2</f>
        <v>4</v>
      </c>
      <c r="AD11" s="106">
        <f>$H2</f>
        <v>0</v>
      </c>
      <c r="AE11" s="106">
        <f t="shared" si="13"/>
      </c>
      <c r="AF11" s="106">
        <f t="shared" si="14"/>
      </c>
      <c r="AG11" s="106">
        <f t="shared" si="15"/>
      </c>
      <c r="AH11" s="106"/>
      <c r="AI11" s="3"/>
      <c r="AJ11" s="3"/>
      <c r="AK11" s="3"/>
      <c r="AL11" s="3"/>
      <c r="AM11" s="31"/>
    </row>
    <row r="12" spans="1:39" ht="15">
      <c r="A12" s="13" t="s">
        <v>73</v>
      </c>
      <c r="B12" s="14">
        <v>2</v>
      </c>
      <c r="C12" s="90" t="s">
        <v>3</v>
      </c>
      <c r="D12" s="16"/>
      <c r="E12" s="16"/>
      <c r="F12" s="16"/>
      <c r="G12" s="16"/>
      <c r="H12" s="16"/>
      <c r="I12" s="16"/>
      <c r="J12" s="16"/>
      <c r="K12" s="17"/>
      <c r="L12" s="14"/>
      <c r="M12" s="14"/>
      <c r="N12" s="18"/>
      <c r="O12" s="2"/>
      <c r="P12" s="106">
        <f t="shared" si="3"/>
      </c>
      <c r="Q12" s="106">
        <f t="shared" si="4"/>
      </c>
      <c r="R12" s="106">
        <f t="shared" si="5"/>
      </c>
      <c r="S12" s="106">
        <f t="shared" si="6"/>
      </c>
      <c r="T12" s="106">
        <f t="shared" si="7"/>
      </c>
      <c r="U12" s="106">
        <f t="shared" si="8"/>
      </c>
      <c r="V12" s="106">
        <f t="shared" si="9"/>
      </c>
      <c r="W12" s="106" t="b">
        <f t="shared" si="0"/>
        <v>0</v>
      </c>
      <c r="X12" s="106">
        <f t="shared" si="10"/>
      </c>
      <c r="Y12" s="106">
        <f t="shared" si="11"/>
      </c>
      <c r="Z12" s="106">
        <f t="shared" si="12"/>
      </c>
      <c r="AA12" s="106" t="b">
        <f t="shared" si="1"/>
        <v>0</v>
      </c>
      <c r="AB12" s="106">
        <f>$D2</f>
        <v>8</v>
      </c>
      <c r="AC12" s="106">
        <f>$F2</f>
        <v>4</v>
      </c>
      <c r="AD12" s="106">
        <f>$H2</f>
        <v>0</v>
      </c>
      <c r="AE12" s="106">
        <f t="shared" si="13"/>
      </c>
      <c r="AF12" s="106">
        <f t="shared" si="14"/>
      </c>
      <c r="AG12" s="106">
        <f t="shared" si="15"/>
      </c>
      <c r="AH12" s="106"/>
      <c r="AI12" s="3"/>
      <c r="AJ12" s="3"/>
      <c r="AK12" s="3"/>
      <c r="AL12" s="3"/>
      <c r="AM12" s="31"/>
    </row>
    <row r="13" spans="1:39" ht="15">
      <c r="A13" s="13" t="s">
        <v>73</v>
      </c>
      <c r="B13" s="14">
        <v>2</v>
      </c>
      <c r="C13" s="98" t="s">
        <v>4</v>
      </c>
      <c r="D13" s="16"/>
      <c r="E13" s="16"/>
      <c r="F13" s="16"/>
      <c r="G13" s="16"/>
      <c r="H13" s="16"/>
      <c r="I13" s="16"/>
      <c r="J13" s="16"/>
      <c r="K13" s="17"/>
      <c r="L13" s="14"/>
      <c r="M13" s="14"/>
      <c r="N13" s="18"/>
      <c r="O13" s="2"/>
      <c r="P13" s="106">
        <f t="shared" si="3"/>
      </c>
      <c r="Q13" s="106">
        <f t="shared" si="4"/>
      </c>
      <c r="R13" s="106">
        <f t="shared" si="5"/>
      </c>
      <c r="S13" s="106">
        <f t="shared" si="6"/>
      </c>
      <c r="T13" s="106">
        <f t="shared" si="7"/>
      </c>
      <c r="U13" s="106">
        <f t="shared" si="8"/>
      </c>
      <c r="V13" s="106">
        <f t="shared" si="9"/>
      </c>
      <c r="W13" s="106" t="b">
        <f t="shared" si="0"/>
        <v>0</v>
      </c>
      <c r="X13" s="106">
        <f t="shared" si="10"/>
      </c>
      <c r="Y13" s="106">
        <f t="shared" si="11"/>
      </c>
      <c r="Z13" s="106">
        <f t="shared" si="12"/>
      </c>
      <c r="AA13" s="106" t="b">
        <f t="shared" si="1"/>
        <v>0</v>
      </c>
      <c r="AB13" s="106">
        <f>$D2</f>
        <v>8</v>
      </c>
      <c r="AC13" s="106">
        <f>$F2</f>
        <v>4</v>
      </c>
      <c r="AD13" s="106">
        <f>$H2</f>
        <v>0</v>
      </c>
      <c r="AE13" s="106">
        <f t="shared" si="13"/>
      </c>
      <c r="AF13" s="106">
        <f t="shared" si="14"/>
      </c>
      <c r="AG13" s="106">
        <f t="shared" si="15"/>
      </c>
      <c r="AH13" s="106"/>
      <c r="AI13" s="3"/>
      <c r="AJ13" s="3"/>
      <c r="AK13" s="3"/>
      <c r="AL13" s="3"/>
      <c r="AM13" s="31"/>
    </row>
    <row r="14" spans="1:39" ht="15">
      <c r="A14" s="13" t="s">
        <v>73</v>
      </c>
      <c r="B14" s="14">
        <v>1</v>
      </c>
      <c r="C14" s="98" t="s">
        <v>17</v>
      </c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8"/>
      <c r="O14" s="2"/>
      <c r="P14" s="106">
        <f t="shared" si="3"/>
      </c>
      <c r="Q14" s="106">
        <f t="shared" si="4"/>
      </c>
      <c r="R14" s="106">
        <f t="shared" si="5"/>
      </c>
      <c r="S14" s="106">
        <f t="shared" si="6"/>
      </c>
      <c r="T14" s="106">
        <f t="shared" si="7"/>
      </c>
      <c r="U14" s="106">
        <f t="shared" si="8"/>
      </c>
      <c r="V14" s="106">
        <f t="shared" si="9"/>
      </c>
      <c r="W14" s="106" t="b">
        <f t="shared" si="0"/>
        <v>0</v>
      </c>
      <c r="X14" s="106">
        <f t="shared" si="10"/>
      </c>
      <c r="Y14" s="106">
        <f t="shared" si="11"/>
      </c>
      <c r="Z14" s="106">
        <f t="shared" si="12"/>
      </c>
      <c r="AA14" s="106" t="b">
        <f t="shared" si="1"/>
        <v>0</v>
      </c>
      <c r="AB14" s="106">
        <f>$D2</f>
        <v>8</v>
      </c>
      <c r="AC14" s="106">
        <f>$F2</f>
        <v>4</v>
      </c>
      <c r="AD14" s="106">
        <f>$H2</f>
        <v>0</v>
      </c>
      <c r="AE14" s="106">
        <f t="shared" si="13"/>
      </c>
      <c r="AF14" s="106">
        <f t="shared" si="14"/>
      </c>
      <c r="AG14" s="106">
        <f t="shared" si="15"/>
      </c>
      <c r="AH14" s="106"/>
      <c r="AI14" s="3"/>
      <c r="AJ14" s="3"/>
      <c r="AK14" s="3"/>
      <c r="AL14" s="3"/>
      <c r="AM14" s="31"/>
    </row>
    <row r="15" spans="1:39" ht="15">
      <c r="A15" s="13" t="s">
        <v>74</v>
      </c>
      <c r="B15" s="14">
        <v>1</v>
      </c>
      <c r="C15" s="98" t="s">
        <v>17</v>
      </c>
      <c r="D15" s="16"/>
      <c r="E15" s="16"/>
      <c r="F15" s="16"/>
      <c r="G15" s="16"/>
      <c r="H15" s="16"/>
      <c r="I15" s="16"/>
      <c r="J15" s="16"/>
      <c r="K15" s="17"/>
      <c r="L15" s="14"/>
      <c r="M15" s="14"/>
      <c r="N15" s="18"/>
      <c r="O15" s="2"/>
      <c r="P15" s="106">
        <f t="shared" si="3"/>
      </c>
      <c r="Q15" s="106">
        <f t="shared" si="4"/>
      </c>
      <c r="R15" s="106">
        <f t="shared" si="5"/>
      </c>
      <c r="S15" s="106" t="b">
        <f t="shared" si="6"/>
        <v>0</v>
      </c>
      <c r="T15" s="106">
        <f t="shared" si="7"/>
      </c>
      <c r="U15" s="106">
        <f t="shared" si="8"/>
      </c>
      <c r="V15" s="106">
        <f t="shared" si="9"/>
      </c>
      <c r="W15" s="106" t="b">
        <f t="shared" si="0"/>
        <v>0</v>
      </c>
      <c r="X15" s="106">
        <f t="shared" si="10"/>
      </c>
      <c r="Y15" s="106">
        <f t="shared" si="11"/>
      </c>
      <c r="Z15" s="106">
        <f t="shared" si="12"/>
      </c>
      <c r="AA15" s="106">
        <f t="shared" si="1"/>
      </c>
      <c r="AB15" s="106">
        <f>$D1</f>
        <v>0</v>
      </c>
      <c r="AC15" s="106">
        <f>$F1</f>
        <v>0</v>
      </c>
      <c r="AD15" s="106">
        <f>$H1</f>
        <v>0</v>
      </c>
      <c r="AE15" s="106">
        <f t="shared" si="13"/>
      </c>
      <c r="AF15" s="106">
        <f t="shared" si="14"/>
      </c>
      <c r="AG15" s="106">
        <f t="shared" si="15"/>
      </c>
      <c r="AH15" s="106"/>
      <c r="AI15" s="3"/>
      <c r="AJ15" s="3"/>
      <c r="AK15" s="3"/>
      <c r="AL15" s="3"/>
      <c r="AM15" s="31"/>
    </row>
    <row r="16" spans="1:39" ht="15">
      <c r="A16" s="13" t="s">
        <v>74</v>
      </c>
      <c r="B16" s="14">
        <v>5</v>
      </c>
      <c r="C16" s="90" t="s">
        <v>57</v>
      </c>
      <c r="D16" s="16"/>
      <c r="E16" s="16"/>
      <c r="F16" s="16"/>
      <c r="G16" s="16"/>
      <c r="H16" s="16"/>
      <c r="I16" s="16"/>
      <c r="J16" s="16"/>
      <c r="K16" s="17"/>
      <c r="L16" s="14"/>
      <c r="M16" s="14"/>
      <c r="N16" s="18"/>
      <c r="O16" s="2"/>
      <c r="P16" s="106">
        <f>IF(A16="T",IF(L16="x",$B16*$AB16,""),"")</f>
      </c>
      <c r="Q16" s="106">
        <f>IF(A16="T",IF(M16="x",$B16*$AC16,""),"")</f>
      </c>
      <c r="R16" s="106">
        <f>IF(A16="T",IF(N16="x",$B16*$AD16,""),"")</f>
      </c>
      <c r="S16" s="106" t="b">
        <f t="shared" si="6"/>
        <v>0</v>
      </c>
      <c r="T16" s="106">
        <f>IF(A16="L",IF(L16="x",$B16*$AB16,""),"")</f>
      </c>
      <c r="U16" s="106">
        <f>IF(A16="L",IF(M16="x",$B16*$AC16,""),"")</f>
      </c>
      <c r="V16" s="106">
        <f>IF(A16="L",IF(N16="x",$B16*$AD16,""),"")</f>
      </c>
      <c r="W16" s="106" t="b">
        <f t="shared" si="0"/>
        <v>0</v>
      </c>
      <c r="X16" s="106">
        <f>IF(A16="D",IF(L16="x",$B16*$AB16,""),"")</f>
      </c>
      <c r="Y16" s="106">
        <f>IF(A16="D",IF(M16="x",$B16*$AC16,""),"")</f>
      </c>
      <c r="Z16" s="106">
        <f>IF(A16="D",IF(N16="x",$B16*$AD16,""),"")</f>
      </c>
      <c r="AA16" s="106">
        <f t="shared" si="1"/>
      </c>
      <c r="AB16" s="106">
        <f>$D2</f>
        <v>8</v>
      </c>
      <c r="AC16" s="106">
        <f>$F2</f>
        <v>4</v>
      </c>
      <c r="AD16" s="106">
        <f>$H2</f>
        <v>0</v>
      </c>
      <c r="AE16" s="106">
        <f aca="true" t="shared" si="16" ref="AE16:AG17">IF(L16="","",1)</f>
      </c>
      <c r="AF16" s="106">
        <f t="shared" si="16"/>
      </c>
      <c r="AG16" s="106">
        <f t="shared" si="16"/>
      </c>
      <c r="AH16" s="106"/>
      <c r="AI16" s="3"/>
      <c r="AJ16" s="3"/>
      <c r="AK16" s="3"/>
      <c r="AL16" s="3"/>
      <c r="AM16" s="31"/>
    </row>
    <row r="17" spans="1:39" ht="15">
      <c r="A17" s="13"/>
      <c r="B17" s="14"/>
      <c r="C17" s="15"/>
      <c r="D17" s="16"/>
      <c r="E17" s="16"/>
      <c r="F17" s="16"/>
      <c r="G17" s="16"/>
      <c r="H17" s="16"/>
      <c r="I17" s="16"/>
      <c r="J17" s="16"/>
      <c r="K17" s="17"/>
      <c r="L17" s="14"/>
      <c r="M17" s="14"/>
      <c r="N17" s="18"/>
      <c r="O17" s="2"/>
      <c r="P17" s="106">
        <f>IF(A17="T",IF(L17="x",$B17*$AB17,""),"")</f>
      </c>
      <c r="Q17" s="106">
        <f>IF(A17="T",IF(M17="x",$B17*$AC17,""),"")</f>
      </c>
      <c r="R17" s="106">
        <f>IF(A17="T",IF(N17="x",$B17*$AD17,""),"")</f>
      </c>
      <c r="S17" s="106" t="b">
        <f t="shared" si="6"/>
        <v>0</v>
      </c>
      <c r="T17" s="106">
        <f>IF(A17="L",IF(L17="x",$B17*$AB17,""),"")</f>
      </c>
      <c r="U17" s="106">
        <f>IF(A17="L",IF(M17="x",$B17*$AC17,""),"")</f>
      </c>
      <c r="V17" s="106">
        <f>IF(A17="L",IF(N17="x",$B17*$AD17,""),"")</f>
      </c>
      <c r="W17" s="106" t="b">
        <f t="shared" si="0"/>
        <v>0</v>
      </c>
      <c r="X17" s="106">
        <f>IF(A17="D",IF(L17="x",$B17*$AB17,""),"")</f>
      </c>
      <c r="Y17" s="106">
        <f>IF(A17="D",IF(M17="x",$B17*$AC17,""),"")</f>
      </c>
      <c r="Z17" s="106">
        <f>IF(A17="D",IF(N17="x",$B17*$AD17,""),"")</f>
      </c>
      <c r="AA17" s="106" t="b">
        <f t="shared" si="1"/>
        <v>0</v>
      </c>
      <c r="AB17" s="106">
        <f>$D2</f>
        <v>8</v>
      </c>
      <c r="AC17" s="106">
        <f>$F2</f>
        <v>4</v>
      </c>
      <c r="AD17" s="106">
        <f>$H2</f>
        <v>0</v>
      </c>
      <c r="AE17" s="106">
        <f t="shared" si="16"/>
      </c>
      <c r="AF17" s="106">
        <f t="shared" si="16"/>
      </c>
      <c r="AG17" s="106">
        <f t="shared" si="16"/>
      </c>
      <c r="AH17" s="106"/>
      <c r="AI17" s="3"/>
      <c r="AJ17" s="3"/>
      <c r="AK17" s="3"/>
      <c r="AL17" s="3"/>
      <c r="AM17" s="31"/>
    </row>
    <row r="18" spans="1:39" ht="15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  <c r="L18" s="14"/>
      <c r="M18" s="14"/>
      <c r="N18" s="18"/>
      <c r="O18" s="2"/>
      <c r="P18" s="106">
        <f aca="true" t="shared" si="17" ref="P18:P25">IF(A18="T",IF(L18="x",$B18*$AB18,""),"")</f>
      </c>
      <c r="Q18" s="106">
        <f aca="true" t="shared" si="18" ref="Q18:Q25">IF(A18="T",IF(M18="x",$B18*$AC18,""),"")</f>
      </c>
      <c r="R18" s="106">
        <f aca="true" t="shared" si="19" ref="R18:R25">IF(A18="T",IF(N18="x",$B18*$AD18,""),"")</f>
      </c>
      <c r="S18" s="106" t="b">
        <f t="shared" si="6"/>
        <v>0</v>
      </c>
      <c r="T18" s="106">
        <f aca="true" t="shared" si="20" ref="T18:T25">IF(A18="L",IF(L18="x",$B18*$AB18,""),"")</f>
      </c>
      <c r="U18" s="106">
        <f aca="true" t="shared" si="21" ref="U18:U25">IF(A18="L",IF(M18="x",$B18*$AC18,""),"")</f>
      </c>
      <c r="V18" s="106">
        <f aca="true" t="shared" si="22" ref="V18:V25">IF(A18="L",IF(N18="x",$B18*$AD18,""),"")</f>
      </c>
      <c r="W18" s="106" t="b">
        <f t="shared" si="0"/>
        <v>0</v>
      </c>
      <c r="X18" s="106">
        <f aca="true" t="shared" si="23" ref="X18:X25">IF(A18="D",IF(L18="x",$B18*$AB18,""),"")</f>
      </c>
      <c r="Y18" s="106">
        <f aca="true" t="shared" si="24" ref="Y18:Y25">IF(A18="D",IF(M18="x",$B18*$AC18,""),"")</f>
      </c>
      <c r="Z18" s="106">
        <f aca="true" t="shared" si="25" ref="Z18:Z25">IF(A18="D",IF(N18="x",$B18*$AD18,""),"")</f>
      </c>
      <c r="AA18" s="106" t="b">
        <f t="shared" si="1"/>
        <v>0</v>
      </c>
      <c r="AB18" s="106">
        <f>$D2</f>
        <v>8</v>
      </c>
      <c r="AC18" s="106">
        <f>$F2</f>
        <v>4</v>
      </c>
      <c r="AD18" s="106">
        <f>$H2</f>
        <v>0</v>
      </c>
      <c r="AE18" s="106">
        <f aca="true" t="shared" si="26" ref="AE18:AE25">IF(L18="","",1)</f>
      </c>
      <c r="AF18" s="106">
        <f aca="true" t="shared" si="27" ref="AF18:AF25">IF(M18="","",1)</f>
      </c>
      <c r="AG18" s="106">
        <f aca="true" t="shared" si="28" ref="AG18:AG25">IF(N18="","",1)</f>
      </c>
      <c r="AH18" s="106"/>
      <c r="AI18" s="3"/>
      <c r="AJ18" s="3"/>
      <c r="AK18" s="3"/>
      <c r="AL18" s="3"/>
      <c r="AM18" s="31"/>
    </row>
    <row r="19" spans="1:39" ht="15">
      <c r="A19" s="13"/>
      <c r="B19" s="14"/>
      <c r="C19" s="15"/>
      <c r="D19" s="16"/>
      <c r="E19" s="16"/>
      <c r="F19" s="16"/>
      <c r="G19" s="16"/>
      <c r="H19" s="16"/>
      <c r="I19" s="16"/>
      <c r="J19" s="16"/>
      <c r="K19" s="17"/>
      <c r="L19" s="14"/>
      <c r="M19" s="14"/>
      <c r="N19" s="18"/>
      <c r="O19" s="2"/>
      <c r="P19" s="106">
        <f t="shared" si="17"/>
      </c>
      <c r="Q19" s="106">
        <f t="shared" si="18"/>
      </c>
      <c r="R19" s="106">
        <f t="shared" si="19"/>
      </c>
      <c r="S19" s="106" t="b">
        <f t="shared" si="6"/>
        <v>0</v>
      </c>
      <c r="T19" s="106">
        <f t="shared" si="20"/>
      </c>
      <c r="U19" s="106">
        <f t="shared" si="21"/>
      </c>
      <c r="V19" s="106">
        <f t="shared" si="22"/>
      </c>
      <c r="W19" s="106" t="b">
        <f t="shared" si="0"/>
        <v>0</v>
      </c>
      <c r="X19" s="106">
        <f t="shared" si="23"/>
      </c>
      <c r="Y19" s="106">
        <f t="shared" si="24"/>
      </c>
      <c r="Z19" s="106">
        <f t="shared" si="25"/>
      </c>
      <c r="AA19" s="106" t="b">
        <f t="shared" si="1"/>
        <v>0</v>
      </c>
      <c r="AB19" s="106">
        <f>$D2</f>
        <v>8</v>
      </c>
      <c r="AC19" s="106">
        <f>$F2</f>
        <v>4</v>
      </c>
      <c r="AD19" s="106">
        <f>$H2</f>
        <v>0</v>
      </c>
      <c r="AE19" s="106">
        <f t="shared" si="26"/>
      </c>
      <c r="AF19" s="106">
        <f t="shared" si="27"/>
      </c>
      <c r="AG19" s="106">
        <f t="shared" si="28"/>
      </c>
      <c r="AH19" s="106"/>
      <c r="AI19" s="3"/>
      <c r="AJ19" s="3"/>
      <c r="AK19" s="3"/>
      <c r="AL19" s="3"/>
      <c r="AM19" s="31"/>
    </row>
    <row r="20" spans="1:39" ht="15">
      <c r="A20" s="13"/>
      <c r="B20" s="14"/>
      <c r="C20" s="15"/>
      <c r="D20" s="16"/>
      <c r="E20" s="16"/>
      <c r="F20" s="16"/>
      <c r="G20" s="16"/>
      <c r="H20" s="16"/>
      <c r="I20" s="16"/>
      <c r="J20" s="16"/>
      <c r="K20" s="17"/>
      <c r="L20" s="14"/>
      <c r="M20" s="14"/>
      <c r="N20" s="18"/>
      <c r="O20" s="2"/>
      <c r="P20" s="106">
        <f t="shared" si="17"/>
      </c>
      <c r="Q20" s="106">
        <f t="shared" si="18"/>
      </c>
      <c r="R20" s="106">
        <f t="shared" si="19"/>
      </c>
      <c r="S20" s="106" t="b">
        <f t="shared" si="6"/>
        <v>0</v>
      </c>
      <c r="T20" s="106">
        <f t="shared" si="20"/>
      </c>
      <c r="U20" s="106">
        <f t="shared" si="21"/>
      </c>
      <c r="V20" s="106">
        <f t="shared" si="22"/>
      </c>
      <c r="W20" s="106" t="b">
        <f t="shared" si="0"/>
        <v>0</v>
      </c>
      <c r="X20" s="106">
        <f t="shared" si="23"/>
      </c>
      <c r="Y20" s="106">
        <f t="shared" si="24"/>
      </c>
      <c r="Z20" s="106">
        <f t="shared" si="25"/>
      </c>
      <c r="AA20" s="106" t="b">
        <f t="shared" si="1"/>
        <v>0</v>
      </c>
      <c r="AB20" s="106">
        <f>$D2</f>
        <v>8</v>
      </c>
      <c r="AC20" s="106">
        <f>$F2</f>
        <v>4</v>
      </c>
      <c r="AD20" s="106">
        <f>$H2</f>
        <v>0</v>
      </c>
      <c r="AE20" s="106">
        <f t="shared" si="26"/>
      </c>
      <c r="AF20" s="106">
        <f t="shared" si="27"/>
      </c>
      <c r="AG20" s="106">
        <f t="shared" si="28"/>
      </c>
      <c r="AH20" s="106"/>
      <c r="AI20" s="3"/>
      <c r="AJ20" s="3"/>
      <c r="AK20" s="3"/>
      <c r="AL20" s="3"/>
      <c r="AM20" s="31"/>
    </row>
    <row r="21" spans="1:39" ht="15">
      <c r="A21" s="13"/>
      <c r="B21" s="14"/>
      <c r="C21" s="15"/>
      <c r="D21" s="16"/>
      <c r="E21" s="16"/>
      <c r="F21" s="16"/>
      <c r="G21" s="16"/>
      <c r="H21" s="16"/>
      <c r="I21" s="16"/>
      <c r="J21" s="16"/>
      <c r="K21" s="17"/>
      <c r="L21" s="14"/>
      <c r="M21" s="14"/>
      <c r="N21" s="18"/>
      <c r="O21" s="2"/>
      <c r="P21" s="106">
        <f t="shared" si="17"/>
      </c>
      <c r="Q21" s="106">
        <f t="shared" si="18"/>
      </c>
      <c r="R21" s="106">
        <f t="shared" si="19"/>
      </c>
      <c r="S21" s="106" t="b">
        <f t="shared" si="6"/>
        <v>0</v>
      </c>
      <c r="T21" s="106">
        <f t="shared" si="20"/>
      </c>
      <c r="U21" s="106">
        <f t="shared" si="21"/>
      </c>
      <c r="V21" s="106">
        <f t="shared" si="22"/>
      </c>
      <c r="W21" s="106" t="b">
        <f t="shared" si="0"/>
        <v>0</v>
      </c>
      <c r="X21" s="106">
        <f t="shared" si="23"/>
      </c>
      <c r="Y21" s="106">
        <f t="shared" si="24"/>
      </c>
      <c r="Z21" s="106">
        <f t="shared" si="25"/>
      </c>
      <c r="AA21" s="106" t="b">
        <f t="shared" si="1"/>
        <v>0</v>
      </c>
      <c r="AB21" s="106">
        <f>$D2</f>
        <v>8</v>
      </c>
      <c r="AC21" s="106">
        <f>$F2</f>
        <v>4</v>
      </c>
      <c r="AD21" s="106">
        <f>$H2</f>
        <v>0</v>
      </c>
      <c r="AE21" s="106">
        <f t="shared" si="26"/>
      </c>
      <c r="AF21" s="106">
        <f t="shared" si="27"/>
      </c>
      <c r="AG21" s="106">
        <f t="shared" si="28"/>
      </c>
      <c r="AH21" s="106"/>
      <c r="AI21" s="3"/>
      <c r="AJ21" s="3"/>
      <c r="AK21" s="3"/>
      <c r="AL21" s="3"/>
      <c r="AM21" s="31"/>
    </row>
    <row r="22" spans="1:39" ht="15">
      <c r="A22" s="13"/>
      <c r="B22" s="14"/>
      <c r="C22" s="15"/>
      <c r="D22" s="16"/>
      <c r="E22" s="16"/>
      <c r="F22" s="16"/>
      <c r="G22" s="16"/>
      <c r="H22" s="16"/>
      <c r="I22" s="16"/>
      <c r="J22" s="16"/>
      <c r="K22" s="17"/>
      <c r="L22" s="14"/>
      <c r="M22" s="14"/>
      <c r="N22" s="18"/>
      <c r="O22" s="2"/>
      <c r="P22" s="106">
        <f>IF(A22="T",IF(L22="x",$B22*$AB22,""),"")</f>
      </c>
      <c r="Q22" s="106">
        <f>IF(A22="T",IF(M22="x",$B22*$AC22,""),"")</f>
      </c>
      <c r="R22" s="106">
        <f>IF(A22="T",IF(N22="x",$B22*$AD22,""),"")</f>
      </c>
      <c r="S22" s="106" t="b">
        <f t="shared" si="6"/>
        <v>0</v>
      </c>
      <c r="T22" s="106">
        <f>IF(A22="L",IF(L22="x",$B22*$AB22,""),"")</f>
      </c>
      <c r="U22" s="106">
        <f>IF(A22="L",IF(M22="x",$B22*$AC22,""),"")</f>
      </c>
      <c r="V22" s="106">
        <f>IF(A22="L",IF(N22="x",$B22*$AD22,""),"")</f>
      </c>
      <c r="W22" s="106" t="b">
        <f t="shared" si="0"/>
        <v>0</v>
      </c>
      <c r="X22" s="106">
        <f>IF(A22="D",IF(L22="x",$B22*$AB22,""),"")</f>
      </c>
      <c r="Y22" s="106">
        <f>IF(A22="D",IF(M22="x",$B22*$AC22,""),"")</f>
      </c>
      <c r="Z22" s="106">
        <f>IF(A22="D",IF(N22="x",$B22*$AD22,""),"")</f>
      </c>
      <c r="AA22" s="106" t="b">
        <f t="shared" si="1"/>
        <v>0</v>
      </c>
      <c r="AB22" s="106">
        <f>$D2</f>
        <v>8</v>
      </c>
      <c r="AC22" s="106">
        <f>$F2</f>
        <v>4</v>
      </c>
      <c r="AD22" s="106">
        <f>$H2</f>
        <v>0</v>
      </c>
      <c r="AE22" s="106">
        <f>IF(L22="","",1)</f>
      </c>
      <c r="AF22" s="106">
        <f>IF(M22="","",1)</f>
      </c>
      <c r="AG22" s="106">
        <f>IF(N22="","",1)</f>
      </c>
      <c r="AH22" s="106"/>
      <c r="AI22" s="3"/>
      <c r="AJ22" s="3"/>
      <c r="AK22" s="3"/>
      <c r="AL22" s="3"/>
      <c r="AM22" s="31"/>
    </row>
    <row r="23" spans="1:39" ht="15">
      <c r="A23" s="13"/>
      <c r="B23" s="14"/>
      <c r="C23" s="15"/>
      <c r="D23" s="16"/>
      <c r="E23" s="16"/>
      <c r="F23" s="16"/>
      <c r="G23" s="16"/>
      <c r="H23" s="16"/>
      <c r="I23" s="16"/>
      <c r="J23" s="16"/>
      <c r="K23" s="17"/>
      <c r="L23" s="14"/>
      <c r="M23" s="14"/>
      <c r="N23" s="18"/>
      <c r="O23" s="2"/>
      <c r="P23" s="106">
        <f t="shared" si="17"/>
      </c>
      <c r="Q23" s="106">
        <f t="shared" si="18"/>
      </c>
      <c r="R23" s="106">
        <f t="shared" si="19"/>
      </c>
      <c r="S23" s="106" t="b">
        <f t="shared" si="6"/>
        <v>0</v>
      </c>
      <c r="T23" s="106">
        <f t="shared" si="20"/>
      </c>
      <c r="U23" s="106">
        <f t="shared" si="21"/>
      </c>
      <c r="V23" s="106">
        <f t="shared" si="22"/>
      </c>
      <c r="W23" s="106" t="b">
        <f t="shared" si="0"/>
        <v>0</v>
      </c>
      <c r="X23" s="106">
        <f t="shared" si="23"/>
      </c>
      <c r="Y23" s="106">
        <f t="shared" si="24"/>
      </c>
      <c r="Z23" s="106">
        <f t="shared" si="25"/>
      </c>
      <c r="AA23" s="106" t="b">
        <f t="shared" si="1"/>
        <v>0</v>
      </c>
      <c r="AB23" s="106">
        <f>$D2</f>
        <v>8</v>
      </c>
      <c r="AC23" s="106">
        <f>$F2</f>
        <v>4</v>
      </c>
      <c r="AD23" s="106">
        <f>$H2</f>
        <v>0</v>
      </c>
      <c r="AE23" s="106">
        <f t="shared" si="26"/>
      </c>
      <c r="AF23" s="106">
        <f t="shared" si="27"/>
      </c>
      <c r="AG23" s="106">
        <f t="shared" si="28"/>
      </c>
      <c r="AH23" s="106"/>
      <c r="AI23" s="3"/>
      <c r="AJ23" s="3"/>
      <c r="AK23" s="3"/>
      <c r="AL23" s="3"/>
      <c r="AM23" s="31"/>
    </row>
    <row r="24" spans="1:39" ht="15">
      <c r="A24" s="13"/>
      <c r="B24" s="14"/>
      <c r="C24" s="15"/>
      <c r="D24" s="16"/>
      <c r="E24" s="16"/>
      <c r="F24" s="16"/>
      <c r="G24" s="16"/>
      <c r="H24" s="16"/>
      <c r="I24" s="16"/>
      <c r="J24" s="16"/>
      <c r="K24" s="17"/>
      <c r="L24" s="14"/>
      <c r="M24" s="14"/>
      <c r="N24" s="18"/>
      <c r="O24" s="2"/>
      <c r="P24" s="106">
        <f t="shared" si="17"/>
      </c>
      <c r="Q24" s="106">
        <f t="shared" si="18"/>
      </c>
      <c r="R24" s="106">
        <f t="shared" si="19"/>
      </c>
      <c r="S24" s="106" t="b">
        <f t="shared" si="6"/>
        <v>0</v>
      </c>
      <c r="T24" s="106">
        <f t="shared" si="20"/>
      </c>
      <c r="U24" s="106">
        <f t="shared" si="21"/>
      </c>
      <c r="V24" s="106">
        <f t="shared" si="22"/>
      </c>
      <c r="W24" s="106" t="b">
        <f t="shared" si="0"/>
        <v>0</v>
      </c>
      <c r="X24" s="106">
        <f t="shared" si="23"/>
      </c>
      <c r="Y24" s="106">
        <f t="shared" si="24"/>
      </c>
      <c r="Z24" s="106">
        <f t="shared" si="25"/>
      </c>
      <c r="AA24" s="106" t="b">
        <f t="shared" si="1"/>
        <v>0</v>
      </c>
      <c r="AB24" s="106">
        <f>$D2</f>
        <v>8</v>
      </c>
      <c r="AC24" s="106">
        <f>$F2</f>
        <v>4</v>
      </c>
      <c r="AD24" s="106">
        <f>$H2</f>
        <v>0</v>
      </c>
      <c r="AE24" s="106">
        <f t="shared" si="26"/>
      </c>
      <c r="AF24" s="106">
        <f t="shared" si="27"/>
      </c>
      <c r="AG24" s="106">
        <f t="shared" si="28"/>
      </c>
      <c r="AH24" s="106"/>
      <c r="AI24" s="3"/>
      <c r="AJ24" s="3"/>
      <c r="AK24" s="3"/>
      <c r="AL24" s="3"/>
      <c r="AM24" s="31"/>
    </row>
    <row r="25" spans="1:39" ht="15">
      <c r="A25" s="13"/>
      <c r="B25" s="14"/>
      <c r="C25" s="15"/>
      <c r="D25" s="16"/>
      <c r="E25" s="16"/>
      <c r="F25" s="16"/>
      <c r="G25" s="16"/>
      <c r="H25" s="16"/>
      <c r="I25" s="16"/>
      <c r="J25" s="16"/>
      <c r="K25" s="17"/>
      <c r="L25" s="14"/>
      <c r="M25" s="14"/>
      <c r="N25" s="18"/>
      <c r="O25" s="2"/>
      <c r="P25" s="106">
        <f t="shared" si="17"/>
      </c>
      <c r="Q25" s="106">
        <f t="shared" si="18"/>
      </c>
      <c r="R25" s="106">
        <f t="shared" si="19"/>
      </c>
      <c r="S25" s="106" t="b">
        <f t="shared" si="6"/>
        <v>0</v>
      </c>
      <c r="T25" s="106">
        <f t="shared" si="20"/>
      </c>
      <c r="U25" s="106">
        <f t="shared" si="21"/>
      </c>
      <c r="V25" s="106">
        <f t="shared" si="22"/>
      </c>
      <c r="W25" s="106" t="b">
        <f t="shared" si="0"/>
        <v>0</v>
      </c>
      <c r="X25" s="106">
        <f t="shared" si="23"/>
      </c>
      <c r="Y25" s="106">
        <f t="shared" si="24"/>
      </c>
      <c r="Z25" s="106">
        <f t="shared" si="25"/>
      </c>
      <c r="AA25" s="106" t="b">
        <f t="shared" si="1"/>
        <v>0</v>
      </c>
      <c r="AB25" s="106">
        <f>$D2</f>
        <v>8</v>
      </c>
      <c r="AC25" s="106">
        <f>$F2</f>
        <v>4</v>
      </c>
      <c r="AD25" s="106">
        <f>$H2</f>
        <v>0</v>
      </c>
      <c r="AE25" s="106">
        <f t="shared" si="26"/>
      </c>
      <c r="AF25" s="106">
        <f t="shared" si="27"/>
      </c>
      <c r="AG25" s="106">
        <f t="shared" si="28"/>
      </c>
      <c r="AH25" s="106"/>
      <c r="AI25" s="3"/>
      <c r="AJ25" s="3"/>
      <c r="AK25" s="3"/>
      <c r="AL25" s="3"/>
      <c r="AM25" s="31"/>
    </row>
    <row r="26" spans="1:39" ht="15">
      <c r="A26" s="13"/>
      <c r="B26" s="14"/>
      <c r="C26" s="15"/>
      <c r="D26" s="16"/>
      <c r="E26" s="16"/>
      <c r="F26" s="16"/>
      <c r="G26" s="16"/>
      <c r="H26" s="16"/>
      <c r="I26" s="16"/>
      <c r="J26" s="16"/>
      <c r="K26" s="17"/>
      <c r="L26" s="14"/>
      <c r="M26" s="14"/>
      <c r="N26" s="18"/>
      <c r="O26" s="2"/>
      <c r="P26" s="106">
        <f t="shared" si="3"/>
      </c>
      <c r="Q26" s="106">
        <f t="shared" si="4"/>
      </c>
      <c r="R26" s="106">
        <f t="shared" si="5"/>
      </c>
      <c r="S26" s="106" t="b">
        <f t="shared" si="6"/>
        <v>0</v>
      </c>
      <c r="T26" s="106">
        <f t="shared" si="7"/>
      </c>
      <c r="U26" s="106">
        <f t="shared" si="8"/>
      </c>
      <c r="V26" s="106">
        <f t="shared" si="9"/>
      </c>
      <c r="W26" s="106" t="b">
        <f t="shared" si="0"/>
        <v>0</v>
      </c>
      <c r="X26" s="106">
        <f t="shared" si="10"/>
      </c>
      <c r="Y26" s="106">
        <f t="shared" si="11"/>
      </c>
      <c r="Z26" s="106">
        <f t="shared" si="12"/>
      </c>
      <c r="AA26" s="106" t="b">
        <f t="shared" si="1"/>
        <v>0</v>
      </c>
      <c r="AB26" s="106">
        <f>$D2</f>
        <v>8</v>
      </c>
      <c r="AC26" s="106">
        <f>$F2</f>
        <v>4</v>
      </c>
      <c r="AD26" s="106">
        <f>$H2</f>
        <v>0</v>
      </c>
      <c r="AE26" s="106">
        <f t="shared" si="13"/>
      </c>
      <c r="AF26" s="106">
        <f t="shared" si="14"/>
      </c>
      <c r="AG26" s="106">
        <f t="shared" si="15"/>
      </c>
      <c r="AH26" s="106"/>
      <c r="AI26" s="3"/>
      <c r="AJ26" s="3"/>
      <c r="AK26" s="3"/>
      <c r="AL26" s="3"/>
      <c r="AM26" s="31"/>
    </row>
    <row r="27" spans="1:39" ht="15">
      <c r="A27" s="13"/>
      <c r="B27" s="14"/>
      <c r="C27" s="15"/>
      <c r="D27" s="16"/>
      <c r="E27" s="16"/>
      <c r="F27" s="16"/>
      <c r="G27" s="16"/>
      <c r="H27" s="16"/>
      <c r="I27" s="16"/>
      <c r="J27" s="16"/>
      <c r="K27" s="17"/>
      <c r="L27" s="14"/>
      <c r="M27" s="14"/>
      <c r="N27" s="18"/>
      <c r="O27" s="2"/>
      <c r="P27" s="106">
        <f t="shared" si="3"/>
      </c>
      <c r="Q27" s="106">
        <f t="shared" si="4"/>
      </c>
      <c r="R27" s="106">
        <f t="shared" si="5"/>
      </c>
      <c r="S27" s="106" t="b">
        <f t="shared" si="6"/>
        <v>0</v>
      </c>
      <c r="T27" s="106">
        <f t="shared" si="7"/>
      </c>
      <c r="U27" s="106">
        <f t="shared" si="8"/>
      </c>
      <c r="V27" s="106">
        <f t="shared" si="9"/>
      </c>
      <c r="W27" s="106" t="b">
        <f t="shared" si="0"/>
        <v>0</v>
      </c>
      <c r="X27" s="106">
        <f t="shared" si="10"/>
      </c>
      <c r="Y27" s="106">
        <f t="shared" si="11"/>
      </c>
      <c r="Z27" s="106">
        <f t="shared" si="12"/>
      </c>
      <c r="AA27" s="106" t="b">
        <f t="shared" si="1"/>
        <v>0</v>
      </c>
      <c r="AB27" s="106">
        <f>$D2</f>
        <v>8</v>
      </c>
      <c r="AC27" s="106">
        <f>$F2</f>
        <v>4</v>
      </c>
      <c r="AD27" s="106">
        <f>$H2</f>
        <v>0</v>
      </c>
      <c r="AE27" s="106">
        <f t="shared" si="13"/>
      </c>
      <c r="AF27" s="106">
        <f t="shared" si="14"/>
      </c>
      <c r="AG27" s="106">
        <f t="shared" si="15"/>
      </c>
      <c r="AH27" s="106"/>
      <c r="AI27" s="3"/>
      <c r="AJ27" s="3"/>
      <c r="AK27" s="3"/>
      <c r="AL27" s="3"/>
      <c r="AM27" s="31"/>
    </row>
    <row r="28" spans="1:39" ht="15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7"/>
      <c r="L28" s="14"/>
      <c r="M28" s="14"/>
      <c r="N28" s="18"/>
      <c r="O28" s="2"/>
      <c r="P28" s="106">
        <f t="shared" si="3"/>
      </c>
      <c r="Q28" s="106">
        <f t="shared" si="4"/>
      </c>
      <c r="R28" s="106">
        <f t="shared" si="5"/>
      </c>
      <c r="S28" s="106" t="b">
        <f t="shared" si="6"/>
        <v>0</v>
      </c>
      <c r="T28" s="106">
        <f t="shared" si="7"/>
      </c>
      <c r="U28" s="106">
        <f t="shared" si="8"/>
      </c>
      <c r="V28" s="106">
        <f t="shared" si="9"/>
      </c>
      <c r="W28" s="106" t="b">
        <f t="shared" si="0"/>
        <v>0</v>
      </c>
      <c r="X28" s="106">
        <f t="shared" si="10"/>
      </c>
      <c r="Y28" s="106">
        <f t="shared" si="11"/>
      </c>
      <c r="Z28" s="106">
        <f t="shared" si="12"/>
      </c>
      <c r="AA28" s="106" t="b">
        <f t="shared" si="1"/>
        <v>0</v>
      </c>
      <c r="AB28" s="106">
        <f>$D2</f>
        <v>8</v>
      </c>
      <c r="AC28" s="106">
        <f>$F2</f>
        <v>4</v>
      </c>
      <c r="AD28" s="106">
        <f>$H2</f>
        <v>0</v>
      </c>
      <c r="AE28" s="106">
        <f t="shared" si="13"/>
      </c>
      <c r="AF28" s="106">
        <f t="shared" si="14"/>
      </c>
      <c r="AG28" s="106">
        <f t="shared" si="15"/>
      </c>
      <c r="AH28" s="106"/>
      <c r="AI28" s="3"/>
      <c r="AJ28" s="3"/>
      <c r="AK28" s="3"/>
      <c r="AL28" s="3"/>
      <c r="AM28" s="31"/>
    </row>
    <row r="29" spans="1:39" ht="15">
      <c r="A29" s="13"/>
      <c r="B29" s="14"/>
      <c r="C29" s="15"/>
      <c r="D29" s="16"/>
      <c r="E29" s="16"/>
      <c r="F29" s="16"/>
      <c r="G29" s="16"/>
      <c r="H29" s="16"/>
      <c r="I29" s="16"/>
      <c r="J29" s="16"/>
      <c r="K29" s="17"/>
      <c r="L29" s="14"/>
      <c r="M29" s="14"/>
      <c r="N29" s="18"/>
      <c r="O29" s="2"/>
      <c r="P29" s="106">
        <f t="shared" si="3"/>
      </c>
      <c r="Q29" s="106">
        <f t="shared" si="4"/>
      </c>
      <c r="R29" s="106">
        <f t="shared" si="5"/>
      </c>
      <c r="S29" s="106" t="b">
        <f t="shared" si="6"/>
        <v>0</v>
      </c>
      <c r="T29" s="106">
        <f t="shared" si="7"/>
      </c>
      <c r="U29" s="106">
        <f t="shared" si="8"/>
      </c>
      <c r="V29" s="106">
        <f t="shared" si="9"/>
      </c>
      <c r="W29" s="106" t="b">
        <f t="shared" si="0"/>
        <v>0</v>
      </c>
      <c r="X29" s="106">
        <f t="shared" si="10"/>
      </c>
      <c r="Y29" s="106">
        <f t="shared" si="11"/>
      </c>
      <c r="Z29" s="106">
        <f t="shared" si="12"/>
      </c>
      <c r="AA29" s="106" t="b">
        <f t="shared" si="1"/>
        <v>0</v>
      </c>
      <c r="AB29" s="106">
        <f>$D2</f>
        <v>8</v>
      </c>
      <c r="AC29" s="106">
        <f>$F2</f>
        <v>4</v>
      </c>
      <c r="AD29" s="106">
        <f>$H2</f>
        <v>0</v>
      </c>
      <c r="AE29" s="106">
        <f t="shared" si="13"/>
      </c>
      <c r="AF29" s="106">
        <f t="shared" si="14"/>
      </c>
      <c r="AG29" s="106">
        <f t="shared" si="15"/>
      </c>
      <c r="AH29" s="106"/>
      <c r="AI29" s="3"/>
      <c r="AJ29" s="3"/>
      <c r="AK29" s="3"/>
      <c r="AL29" s="3"/>
      <c r="AM29" s="31"/>
    </row>
    <row r="30" spans="1:39" ht="26.25" customHeight="1">
      <c r="A30" s="52" t="s">
        <v>29</v>
      </c>
      <c r="B30" s="36"/>
      <c r="C30" s="53"/>
      <c r="D30" s="53"/>
      <c r="E30" s="53"/>
      <c r="F30" s="53"/>
      <c r="G30" s="53"/>
      <c r="H30" s="53"/>
      <c r="I30" s="53"/>
      <c r="J30" s="53"/>
      <c r="K30" s="54"/>
      <c r="L30" s="55" t="s">
        <v>30</v>
      </c>
      <c r="M30" s="56" t="s">
        <v>22</v>
      </c>
      <c r="N30" s="57" t="s">
        <v>23</v>
      </c>
      <c r="O30" s="2"/>
      <c r="P30" s="106"/>
      <c r="Q30" s="106"/>
      <c r="R30" s="106"/>
      <c r="S30" s="106" t="b">
        <f t="shared" si="6"/>
        <v>0</v>
      </c>
      <c r="T30" s="106"/>
      <c r="U30" s="106"/>
      <c r="V30" s="106"/>
      <c r="W30" s="106" t="b">
        <f t="shared" si="0"/>
        <v>0</v>
      </c>
      <c r="X30" s="106"/>
      <c r="Y30" s="106"/>
      <c r="Z30" s="106"/>
      <c r="AA30" s="106" t="b">
        <f t="shared" si="1"/>
        <v>0</v>
      </c>
      <c r="AB30" s="106">
        <f>$D2</f>
        <v>8</v>
      </c>
      <c r="AC30" s="106">
        <f>$F2</f>
        <v>4</v>
      </c>
      <c r="AD30" s="106">
        <f>$H2</f>
        <v>0</v>
      </c>
      <c r="AE30" s="106"/>
      <c r="AF30" s="106"/>
      <c r="AG30" s="106"/>
      <c r="AH30" s="106"/>
      <c r="AI30" s="3"/>
      <c r="AJ30" s="3"/>
      <c r="AK30" s="3"/>
      <c r="AL30" s="3"/>
      <c r="AM30" s="31"/>
    </row>
    <row r="31" spans="1:39" ht="15">
      <c r="A31" s="13" t="s">
        <v>73</v>
      </c>
      <c r="B31" s="14">
        <v>5</v>
      </c>
      <c r="C31" s="99" t="s">
        <v>5</v>
      </c>
      <c r="D31" s="16"/>
      <c r="E31" s="16"/>
      <c r="F31" s="16"/>
      <c r="G31" s="16"/>
      <c r="H31" s="16"/>
      <c r="I31" s="16"/>
      <c r="J31" s="16"/>
      <c r="K31" s="17"/>
      <c r="L31" s="14"/>
      <c r="M31" s="14"/>
      <c r="N31" s="18"/>
      <c r="O31" s="2"/>
      <c r="P31" s="106">
        <f aca="true" t="shared" si="29" ref="P31:P53">IF(A31="T",IF(L31="x",$B31*$AB31,""),"")</f>
      </c>
      <c r="Q31" s="106">
        <f aca="true" t="shared" si="30" ref="Q31:Q53">IF(A31="T",IF(M31="x",$B31*$AC31,""),"")</f>
      </c>
      <c r="R31" s="106">
        <f aca="true" t="shared" si="31" ref="R31:R53">IF(A31="T",IF(N31="x",$B31*$AD31,""),"")</f>
      </c>
      <c r="S31" s="106">
        <f t="shared" si="6"/>
      </c>
      <c r="T31" s="106">
        <f aca="true" t="shared" si="32" ref="T31:T53">IF(A31="L",IF(L31="x",$B31*$AB31,""),"")</f>
      </c>
      <c r="U31" s="106">
        <f aca="true" t="shared" si="33" ref="U31:U53">IF(A31="L",IF(M31="x",$B31*$AC31,""),"")</f>
      </c>
      <c r="V31" s="106">
        <f aca="true" t="shared" si="34" ref="V31:V53">IF(A31="L",IF(N31="x",$B31*$AD31,""),"")</f>
      </c>
      <c r="W31" s="106" t="b">
        <f t="shared" si="0"/>
        <v>0</v>
      </c>
      <c r="X31" s="106">
        <f aca="true" t="shared" si="35" ref="X31:X53">IF(A31="D",IF(L31="x",$B31*$AB31,""),"")</f>
      </c>
      <c r="Y31" s="106">
        <f aca="true" t="shared" si="36" ref="Y31:Y53">IF(A31="D",IF(M31="x",$B31*$AC31,""),"")</f>
      </c>
      <c r="Z31" s="106">
        <f aca="true" t="shared" si="37" ref="Z31:Z53">IF(A31="D",IF(N31="x",$B31*$AD31,""),"")</f>
      </c>
      <c r="AA31" s="106" t="b">
        <f t="shared" si="1"/>
        <v>0</v>
      </c>
      <c r="AB31" s="106">
        <f>$D2</f>
        <v>8</v>
      </c>
      <c r="AC31" s="106">
        <f>$F2</f>
        <v>4</v>
      </c>
      <c r="AD31" s="106">
        <f>$H2</f>
        <v>0</v>
      </c>
      <c r="AE31" s="106">
        <f aca="true" t="shared" si="38" ref="AE31:AE53">IF(L31="","",1)</f>
      </c>
      <c r="AF31" s="106">
        <f aca="true" t="shared" si="39" ref="AF31:AF53">IF(M31="","",1)</f>
      </c>
      <c r="AG31" s="106">
        <f aca="true" t="shared" si="40" ref="AG31:AG53">IF(N31="","",1)</f>
      </c>
      <c r="AH31" s="106"/>
      <c r="AI31" s="3"/>
      <c r="AJ31" s="3"/>
      <c r="AK31" s="3"/>
      <c r="AL31" s="3"/>
      <c r="AM31" s="31"/>
    </row>
    <row r="32" spans="1:39" ht="15">
      <c r="A32" s="13" t="s">
        <v>73</v>
      </c>
      <c r="B32" s="14">
        <v>2</v>
      </c>
      <c r="C32" s="91" t="s">
        <v>6</v>
      </c>
      <c r="D32" s="16"/>
      <c r="E32" s="16"/>
      <c r="F32" s="16"/>
      <c r="G32" s="16"/>
      <c r="H32" s="16"/>
      <c r="I32" s="16"/>
      <c r="J32" s="16"/>
      <c r="K32" s="17"/>
      <c r="L32" s="14"/>
      <c r="M32" s="14"/>
      <c r="N32" s="18"/>
      <c r="O32" s="2"/>
      <c r="P32" s="106">
        <f t="shared" si="29"/>
      </c>
      <c r="Q32" s="106">
        <f t="shared" si="30"/>
      </c>
      <c r="R32" s="106">
        <f t="shared" si="31"/>
      </c>
      <c r="S32" s="106">
        <f t="shared" si="6"/>
      </c>
      <c r="T32" s="106">
        <f t="shared" si="32"/>
      </c>
      <c r="U32" s="106">
        <f t="shared" si="33"/>
      </c>
      <c r="V32" s="106">
        <f t="shared" si="34"/>
      </c>
      <c r="W32" s="106" t="b">
        <f t="shared" si="0"/>
        <v>0</v>
      </c>
      <c r="X32" s="106">
        <f t="shared" si="35"/>
      </c>
      <c r="Y32" s="106">
        <f t="shared" si="36"/>
      </c>
      <c r="Z32" s="106">
        <f t="shared" si="37"/>
      </c>
      <c r="AA32" s="106" t="b">
        <f t="shared" si="1"/>
        <v>0</v>
      </c>
      <c r="AB32" s="106">
        <f>$D2</f>
        <v>8</v>
      </c>
      <c r="AC32" s="106">
        <f>$F2</f>
        <v>4</v>
      </c>
      <c r="AD32" s="106">
        <f>$H2</f>
        <v>0</v>
      </c>
      <c r="AE32" s="106">
        <f t="shared" si="38"/>
      </c>
      <c r="AF32" s="106">
        <f t="shared" si="39"/>
      </c>
      <c r="AG32" s="106">
        <f t="shared" si="40"/>
      </c>
      <c r="AH32" s="106"/>
      <c r="AI32" s="3"/>
      <c r="AJ32" s="3"/>
      <c r="AK32" s="3"/>
      <c r="AL32" s="3"/>
      <c r="AM32" s="31"/>
    </row>
    <row r="33" spans="1:39" ht="15">
      <c r="A33" s="13" t="s">
        <v>74</v>
      </c>
      <c r="B33" s="14">
        <v>3</v>
      </c>
      <c r="C33" s="101" t="s">
        <v>18</v>
      </c>
      <c r="D33" s="16"/>
      <c r="E33" s="16"/>
      <c r="F33" s="16"/>
      <c r="G33" s="16"/>
      <c r="H33" s="16"/>
      <c r="I33" s="16"/>
      <c r="J33" s="16"/>
      <c r="K33" s="17"/>
      <c r="L33" s="14"/>
      <c r="M33" s="14"/>
      <c r="N33" s="18"/>
      <c r="O33" s="2"/>
      <c r="P33" s="106">
        <f t="shared" si="29"/>
      </c>
      <c r="Q33" s="106">
        <f t="shared" si="30"/>
      </c>
      <c r="R33" s="106">
        <f t="shared" si="31"/>
      </c>
      <c r="S33" s="106" t="b">
        <f t="shared" si="6"/>
        <v>0</v>
      </c>
      <c r="T33" s="106">
        <f t="shared" si="32"/>
      </c>
      <c r="U33" s="106">
        <f t="shared" si="33"/>
      </c>
      <c r="V33" s="106">
        <f t="shared" si="34"/>
      </c>
      <c r="W33" s="106" t="b">
        <f t="shared" si="0"/>
        <v>0</v>
      </c>
      <c r="X33" s="106">
        <f t="shared" si="35"/>
      </c>
      <c r="Y33" s="106">
        <f t="shared" si="36"/>
      </c>
      <c r="Z33" s="106">
        <f t="shared" si="37"/>
      </c>
      <c r="AA33" s="106">
        <f t="shared" si="1"/>
      </c>
      <c r="AB33" s="106">
        <f>$D2</f>
        <v>8</v>
      </c>
      <c r="AC33" s="106">
        <f>$F2</f>
        <v>4</v>
      </c>
      <c r="AD33" s="106">
        <f>$H2</f>
        <v>0</v>
      </c>
      <c r="AE33" s="106">
        <f t="shared" si="38"/>
      </c>
      <c r="AF33" s="106">
        <f t="shared" si="39"/>
      </c>
      <c r="AG33" s="106">
        <f t="shared" si="40"/>
      </c>
      <c r="AH33" s="106"/>
      <c r="AI33" s="3"/>
      <c r="AJ33" s="3"/>
      <c r="AK33" s="3"/>
      <c r="AL33" s="3"/>
      <c r="AM33" s="31"/>
    </row>
    <row r="34" spans="1:39" ht="15">
      <c r="A34" s="13" t="s">
        <v>73</v>
      </c>
      <c r="B34" s="14">
        <v>5</v>
      </c>
      <c r="C34" s="101" t="s">
        <v>19</v>
      </c>
      <c r="D34" s="16"/>
      <c r="E34" s="16"/>
      <c r="F34" s="16"/>
      <c r="G34" s="16"/>
      <c r="H34" s="16"/>
      <c r="I34" s="16"/>
      <c r="J34" s="16"/>
      <c r="K34" s="17"/>
      <c r="L34" s="14"/>
      <c r="M34" s="14"/>
      <c r="N34" s="18"/>
      <c r="O34" s="2"/>
      <c r="P34" s="106">
        <f t="shared" si="29"/>
      </c>
      <c r="Q34" s="106">
        <f t="shared" si="30"/>
      </c>
      <c r="R34" s="106">
        <f t="shared" si="31"/>
      </c>
      <c r="S34" s="106">
        <f t="shared" si="6"/>
      </c>
      <c r="T34" s="106">
        <f t="shared" si="32"/>
      </c>
      <c r="U34" s="106">
        <f t="shared" si="33"/>
      </c>
      <c r="V34" s="106">
        <f t="shared" si="34"/>
      </c>
      <c r="W34" s="106" t="b">
        <f t="shared" si="0"/>
        <v>0</v>
      </c>
      <c r="X34" s="106">
        <f t="shared" si="35"/>
      </c>
      <c r="Y34" s="106">
        <f t="shared" si="36"/>
      </c>
      <c r="Z34" s="106">
        <f t="shared" si="37"/>
      </c>
      <c r="AA34" s="106" t="b">
        <f t="shared" si="1"/>
        <v>0</v>
      </c>
      <c r="AB34" s="106">
        <f>$D2</f>
        <v>8</v>
      </c>
      <c r="AC34" s="106">
        <f>$F2</f>
        <v>4</v>
      </c>
      <c r="AD34" s="106">
        <f>$H2</f>
        <v>0</v>
      </c>
      <c r="AE34" s="106">
        <f t="shared" si="38"/>
      </c>
      <c r="AF34" s="106">
        <f t="shared" si="39"/>
      </c>
      <c r="AG34" s="106">
        <f t="shared" si="40"/>
      </c>
      <c r="AH34" s="106"/>
      <c r="AI34" s="3"/>
      <c r="AJ34" s="3"/>
      <c r="AK34" s="3"/>
      <c r="AL34" s="3"/>
      <c r="AM34" s="31"/>
    </row>
    <row r="35" spans="1:39" ht="15">
      <c r="A35" s="13" t="s">
        <v>74</v>
      </c>
      <c r="B35" s="14">
        <v>3</v>
      </c>
      <c r="C35" s="90" t="s">
        <v>71</v>
      </c>
      <c r="D35" s="16"/>
      <c r="E35" s="16"/>
      <c r="F35" s="16"/>
      <c r="G35" s="16"/>
      <c r="H35" s="16"/>
      <c r="I35" s="16"/>
      <c r="J35" s="16"/>
      <c r="K35" s="17"/>
      <c r="L35" s="14"/>
      <c r="M35" s="14"/>
      <c r="N35" s="18"/>
      <c r="O35" s="2"/>
      <c r="P35" s="106">
        <f t="shared" si="29"/>
      </c>
      <c r="Q35" s="106">
        <f t="shared" si="30"/>
      </c>
      <c r="R35" s="106">
        <f t="shared" si="31"/>
      </c>
      <c r="S35" s="106" t="b">
        <f t="shared" si="6"/>
        <v>0</v>
      </c>
      <c r="T35" s="106">
        <f t="shared" si="32"/>
      </c>
      <c r="U35" s="106">
        <f t="shared" si="33"/>
      </c>
      <c r="V35" s="106">
        <f t="shared" si="34"/>
      </c>
      <c r="W35" s="106" t="b">
        <f t="shared" si="0"/>
        <v>0</v>
      </c>
      <c r="X35" s="106">
        <f t="shared" si="35"/>
      </c>
      <c r="Y35" s="106">
        <f t="shared" si="36"/>
      </c>
      <c r="Z35" s="106">
        <f t="shared" si="37"/>
      </c>
      <c r="AA35" s="106">
        <f t="shared" si="1"/>
      </c>
      <c r="AB35" s="106">
        <f>$D2</f>
        <v>8</v>
      </c>
      <c r="AC35" s="106">
        <f>$F2</f>
        <v>4</v>
      </c>
      <c r="AD35" s="106">
        <f>$H2</f>
        <v>0</v>
      </c>
      <c r="AE35" s="106">
        <f t="shared" si="38"/>
      </c>
      <c r="AF35" s="106">
        <f t="shared" si="39"/>
      </c>
      <c r="AG35" s="106">
        <f t="shared" si="40"/>
      </c>
      <c r="AH35" s="106"/>
      <c r="AI35" s="3"/>
      <c r="AJ35" s="3"/>
      <c r="AK35" s="3"/>
      <c r="AL35" s="3"/>
      <c r="AM35" s="31"/>
    </row>
    <row r="36" spans="1:39" ht="15">
      <c r="A36" s="13" t="s">
        <v>74</v>
      </c>
      <c r="B36" s="14">
        <v>3</v>
      </c>
      <c r="C36" s="90" t="s">
        <v>72</v>
      </c>
      <c r="D36" s="16"/>
      <c r="E36" s="16"/>
      <c r="F36" s="16"/>
      <c r="G36" s="16"/>
      <c r="H36" s="16"/>
      <c r="I36" s="16"/>
      <c r="J36" s="16"/>
      <c r="K36" s="17"/>
      <c r="L36" s="14"/>
      <c r="M36" s="14"/>
      <c r="N36" s="18"/>
      <c r="O36" s="2"/>
      <c r="P36" s="106">
        <f>IF(A36="T",IF(L36="x",$B36*$AB36,""),"")</f>
      </c>
      <c r="Q36" s="106">
        <f>IF(A36="T",IF(M36="x",$B36*$AC36,""),"")</f>
      </c>
      <c r="R36" s="106">
        <f>IF(A36="T",IF(N36="x",$B36*$AD36,""),"")</f>
      </c>
      <c r="S36" s="106" t="b">
        <f t="shared" si="6"/>
        <v>0</v>
      </c>
      <c r="T36" s="106">
        <f>IF(A36="L",IF(L36="x",$B36*$AB36,""),"")</f>
      </c>
      <c r="U36" s="106">
        <f>IF(A36="L",IF(M36="x",$B36*$AC36,""),"")</f>
      </c>
      <c r="V36" s="106">
        <f>IF(A36="L",IF(N36="x",$B36*$AD36,""),"")</f>
      </c>
      <c r="W36" s="106" t="b">
        <f t="shared" si="0"/>
        <v>0</v>
      </c>
      <c r="X36" s="106">
        <f>IF(A36="D",IF(L36="x",$B36*$AB36,""),"")</f>
      </c>
      <c r="Y36" s="106">
        <f>IF(A36="D",IF(M36="x",$B36*$AC36,""),"")</f>
      </c>
      <c r="Z36" s="106">
        <f>IF(A36="D",IF(N36="x",$B36*$AD36,""),"")</f>
      </c>
      <c r="AA36" s="106">
        <f t="shared" si="1"/>
      </c>
      <c r="AB36" s="106">
        <f>$D2</f>
        <v>8</v>
      </c>
      <c r="AC36" s="106">
        <f>$F2</f>
        <v>4</v>
      </c>
      <c r="AD36" s="106">
        <f>$H2</f>
        <v>0</v>
      </c>
      <c r="AE36" s="106">
        <f aca="true" t="shared" si="41" ref="AE36:AG39">IF(L36="","",1)</f>
      </c>
      <c r="AF36" s="106">
        <f t="shared" si="41"/>
      </c>
      <c r="AG36" s="106">
        <f t="shared" si="41"/>
      </c>
      <c r="AH36" s="106"/>
      <c r="AI36" s="3"/>
      <c r="AJ36" s="3"/>
      <c r="AK36" s="3"/>
      <c r="AL36" s="3"/>
      <c r="AM36" s="31"/>
    </row>
    <row r="37" spans="1:39" ht="15">
      <c r="A37" s="13" t="s">
        <v>73</v>
      </c>
      <c r="B37" s="14">
        <v>3</v>
      </c>
      <c r="C37" s="102" t="s">
        <v>58</v>
      </c>
      <c r="D37" s="16"/>
      <c r="E37" s="16"/>
      <c r="F37" s="16"/>
      <c r="G37" s="16"/>
      <c r="H37" s="16"/>
      <c r="I37" s="16"/>
      <c r="J37" s="16"/>
      <c r="K37" s="17"/>
      <c r="L37" s="14"/>
      <c r="M37" s="14"/>
      <c r="N37" s="18"/>
      <c r="O37" s="2"/>
      <c r="P37" s="106">
        <f>IF(A37="T",IF(L37="x",$B37*$AB37,""),"")</f>
      </c>
      <c r="Q37" s="106">
        <f>IF(A37="T",IF(M37="x",$B37*$AC37,""),"")</f>
      </c>
      <c r="R37" s="106">
        <f>IF(A37="T",IF(N37="x",$B37*$AD37,""),"")</f>
      </c>
      <c r="S37" s="106">
        <f t="shared" si="6"/>
      </c>
      <c r="T37" s="106">
        <f>IF(A37="L",IF(L37="x",$B37*$AB37,""),"")</f>
      </c>
      <c r="U37" s="106">
        <f>IF(A37="L",IF(M37="x",$B37*$AC37,""),"")</f>
      </c>
      <c r="V37" s="106">
        <f>IF(A37="L",IF(N37="x",$B37*$AD37,""),"")</f>
      </c>
      <c r="W37" s="106" t="b">
        <f t="shared" si="0"/>
        <v>0</v>
      </c>
      <c r="X37" s="106">
        <f>IF(A37="D",IF(L37="x",$B37*$AB37,""),"")</f>
      </c>
      <c r="Y37" s="106">
        <f>IF(A37="D",IF(M37="x",$B37*$AC37,""),"")</f>
      </c>
      <c r="Z37" s="106">
        <f>IF(A37="D",IF(N37="x",$B37*$AD37,""),"")</f>
      </c>
      <c r="AA37" s="106" t="b">
        <f t="shared" si="1"/>
        <v>0</v>
      </c>
      <c r="AB37" s="106">
        <f>$D2</f>
        <v>8</v>
      </c>
      <c r="AC37" s="106">
        <f>$F2</f>
        <v>4</v>
      </c>
      <c r="AD37" s="106">
        <f>$H2</f>
        <v>0</v>
      </c>
      <c r="AE37" s="106">
        <f t="shared" si="41"/>
      </c>
      <c r="AF37" s="106">
        <f t="shared" si="41"/>
      </c>
      <c r="AG37" s="106">
        <f t="shared" si="41"/>
      </c>
      <c r="AH37" s="106"/>
      <c r="AI37" s="3"/>
      <c r="AJ37" s="3"/>
      <c r="AK37" s="3"/>
      <c r="AL37" s="3"/>
      <c r="AM37" s="31"/>
    </row>
    <row r="38" spans="1:39" ht="15">
      <c r="A38" s="13" t="s">
        <v>74</v>
      </c>
      <c r="B38" s="14">
        <v>2</v>
      </c>
      <c r="C38" s="101" t="s">
        <v>7</v>
      </c>
      <c r="D38" s="16"/>
      <c r="E38" s="16"/>
      <c r="F38" s="16"/>
      <c r="G38" s="16"/>
      <c r="H38" s="16"/>
      <c r="I38" s="16"/>
      <c r="J38" s="16"/>
      <c r="K38" s="17"/>
      <c r="L38" s="14"/>
      <c r="M38" s="14"/>
      <c r="N38" s="18"/>
      <c r="O38" s="2"/>
      <c r="P38" s="106">
        <f>IF(A38="T",IF(L38="x",$B38*$AB38,""),"")</f>
      </c>
      <c r="Q38" s="106">
        <f>IF(A38="T",IF(M38="x",$B38*$AC38,""),"")</f>
      </c>
      <c r="R38" s="106">
        <f>IF(A38="T",IF(N38="x",$B38*$AD38,""),"")</f>
      </c>
      <c r="S38" s="106" t="b">
        <f t="shared" si="6"/>
        <v>0</v>
      </c>
      <c r="T38" s="106">
        <f>IF(A38="L",IF(L38="x",$B38*$AB38,""),"")</f>
      </c>
      <c r="U38" s="106">
        <f>IF(A38="L",IF(M38="x",$B38*$AC38,""),"")</f>
      </c>
      <c r="V38" s="106">
        <f>IF(A38="L",IF(N38="x",$B38*$AD38,""),"")</f>
      </c>
      <c r="W38" s="106" t="b">
        <f t="shared" si="0"/>
        <v>0</v>
      </c>
      <c r="X38" s="106">
        <f>IF(A38="D",IF(L38="x",$B38*$AB38,""),"")</f>
      </c>
      <c r="Y38" s="106">
        <f>IF(A38="D",IF(M38="x",$B38*$AC38,""),"")</f>
      </c>
      <c r="Z38" s="106">
        <f>IF(A38="D",IF(N38="x",$B38*$AD38,""),"")</f>
      </c>
      <c r="AA38" s="106">
        <f t="shared" si="1"/>
      </c>
      <c r="AB38" s="106">
        <f>$D2</f>
        <v>8</v>
      </c>
      <c r="AC38" s="106">
        <f>$F2</f>
        <v>4</v>
      </c>
      <c r="AD38" s="106">
        <f>$H2</f>
        <v>0</v>
      </c>
      <c r="AE38" s="106">
        <f t="shared" si="41"/>
      </c>
      <c r="AF38" s="106">
        <f t="shared" si="41"/>
      </c>
      <c r="AG38" s="106">
        <f t="shared" si="41"/>
      </c>
      <c r="AH38" s="106"/>
      <c r="AI38" s="3"/>
      <c r="AJ38" s="3"/>
      <c r="AK38" s="3"/>
      <c r="AL38" s="3"/>
      <c r="AM38" s="31"/>
    </row>
    <row r="39" spans="1:39" ht="15">
      <c r="A39" s="13" t="s">
        <v>74</v>
      </c>
      <c r="B39" s="14">
        <v>3</v>
      </c>
      <c r="C39" s="101" t="s">
        <v>8</v>
      </c>
      <c r="D39" s="16"/>
      <c r="E39" s="16"/>
      <c r="F39" s="16"/>
      <c r="G39" s="16"/>
      <c r="H39" s="16"/>
      <c r="I39" s="16"/>
      <c r="J39" s="16"/>
      <c r="K39" s="17"/>
      <c r="L39" s="14"/>
      <c r="M39" s="14"/>
      <c r="N39" s="18"/>
      <c r="O39" s="2"/>
      <c r="P39" s="106">
        <f>IF(A39="T",IF(L39="x",$B39*$AB39,""),"")</f>
      </c>
      <c r="Q39" s="106">
        <f>IF(A39="T",IF(M39="x",$B39*$AC39,""),"")</f>
      </c>
      <c r="R39" s="106">
        <f>IF(A39="T",IF(N39="x",$B39*$AD39,""),"")</f>
      </c>
      <c r="S39" s="106" t="b">
        <f t="shared" si="6"/>
        <v>0</v>
      </c>
      <c r="T39" s="106">
        <f>IF(A39="L",IF(L39="x",$B39*$AB39,""),"")</f>
      </c>
      <c r="U39" s="106">
        <f>IF(A39="L",IF(M39="x",$B39*$AC39,""),"")</f>
      </c>
      <c r="V39" s="106">
        <f>IF(A39="L",IF(N39="x",$B39*$AD39,""),"")</f>
      </c>
      <c r="W39" s="106" t="b">
        <f t="shared" si="0"/>
        <v>0</v>
      </c>
      <c r="X39" s="106">
        <f>IF(A39="D",IF(L39="x",$B39*$AB39,""),"")</f>
      </c>
      <c r="Y39" s="106">
        <f>IF(A39="D",IF(M39="x",$B39*$AC39,""),"")</f>
      </c>
      <c r="Z39" s="106">
        <f>IF(A39="D",IF(N39="x",$B39*$AD39,""),"")</f>
      </c>
      <c r="AA39" s="106">
        <f t="shared" si="1"/>
      </c>
      <c r="AB39" s="106">
        <f>$D2</f>
        <v>8</v>
      </c>
      <c r="AC39" s="106">
        <f>$F2</f>
        <v>4</v>
      </c>
      <c r="AD39" s="106">
        <f>$H2</f>
        <v>0</v>
      </c>
      <c r="AE39" s="106">
        <f t="shared" si="41"/>
      </c>
      <c r="AF39" s="106">
        <f t="shared" si="41"/>
      </c>
      <c r="AG39" s="106">
        <f t="shared" si="41"/>
      </c>
      <c r="AH39" s="106"/>
      <c r="AI39" s="3"/>
      <c r="AJ39" s="3"/>
      <c r="AK39" s="3"/>
      <c r="AL39" s="3"/>
      <c r="AM39" s="31"/>
    </row>
    <row r="40" spans="1:39" ht="15">
      <c r="A40" s="13" t="s">
        <v>73</v>
      </c>
      <c r="B40" s="14">
        <v>5</v>
      </c>
      <c r="C40" s="101" t="s">
        <v>59</v>
      </c>
      <c r="D40" s="16"/>
      <c r="E40" s="16"/>
      <c r="F40" s="16"/>
      <c r="G40" s="16"/>
      <c r="H40" s="16"/>
      <c r="I40" s="16"/>
      <c r="J40" s="16"/>
      <c r="K40" s="17"/>
      <c r="L40" s="14"/>
      <c r="M40" s="14"/>
      <c r="N40" s="18"/>
      <c r="O40" s="2"/>
      <c r="P40" s="106">
        <f t="shared" si="29"/>
      </c>
      <c r="Q40" s="106">
        <f t="shared" si="30"/>
      </c>
      <c r="R40" s="106">
        <f t="shared" si="31"/>
      </c>
      <c r="S40" s="106">
        <f t="shared" si="6"/>
      </c>
      <c r="T40" s="106">
        <f t="shared" si="32"/>
      </c>
      <c r="U40" s="106">
        <f t="shared" si="33"/>
      </c>
      <c r="V40" s="106">
        <f t="shared" si="34"/>
      </c>
      <c r="W40" s="106" t="b">
        <f t="shared" si="0"/>
        <v>0</v>
      </c>
      <c r="X40" s="106">
        <f t="shared" si="35"/>
      </c>
      <c r="Y40" s="106">
        <f t="shared" si="36"/>
      </c>
      <c r="Z40" s="106">
        <f t="shared" si="37"/>
      </c>
      <c r="AA40" s="106" t="b">
        <f t="shared" si="1"/>
        <v>0</v>
      </c>
      <c r="AB40" s="106">
        <f>$D2</f>
        <v>8</v>
      </c>
      <c r="AC40" s="106">
        <f>$F2</f>
        <v>4</v>
      </c>
      <c r="AD40" s="106">
        <f>$H2</f>
        <v>0</v>
      </c>
      <c r="AE40" s="106">
        <f t="shared" si="38"/>
      </c>
      <c r="AF40" s="106">
        <f t="shared" si="39"/>
      </c>
      <c r="AG40" s="106">
        <f t="shared" si="40"/>
      </c>
      <c r="AH40" s="106"/>
      <c r="AI40" s="3"/>
      <c r="AJ40" s="3"/>
      <c r="AK40" s="3"/>
      <c r="AL40" s="3"/>
      <c r="AM40" s="31"/>
    </row>
    <row r="41" spans="1:39" ht="15">
      <c r="A41" s="13" t="s">
        <v>74</v>
      </c>
      <c r="B41" s="14">
        <v>3</v>
      </c>
      <c r="C41" s="91" t="s">
        <v>20</v>
      </c>
      <c r="D41" s="16"/>
      <c r="E41" s="16"/>
      <c r="F41" s="16"/>
      <c r="G41" s="16"/>
      <c r="H41" s="16"/>
      <c r="I41" s="16"/>
      <c r="J41" s="16"/>
      <c r="K41" s="17"/>
      <c r="L41" s="14"/>
      <c r="M41" s="14"/>
      <c r="N41" s="18"/>
      <c r="O41" s="2"/>
      <c r="P41" s="106">
        <f t="shared" si="29"/>
      </c>
      <c r="Q41" s="106">
        <f t="shared" si="30"/>
      </c>
      <c r="R41" s="106">
        <f t="shared" si="31"/>
      </c>
      <c r="S41" s="106" t="b">
        <f t="shared" si="6"/>
        <v>0</v>
      </c>
      <c r="T41" s="106">
        <f t="shared" si="32"/>
      </c>
      <c r="U41" s="106">
        <f t="shared" si="33"/>
      </c>
      <c r="V41" s="106">
        <f t="shared" si="34"/>
      </c>
      <c r="W41" s="106" t="b">
        <f t="shared" si="0"/>
        <v>0</v>
      </c>
      <c r="X41" s="106">
        <f t="shared" si="35"/>
      </c>
      <c r="Y41" s="106">
        <f t="shared" si="36"/>
      </c>
      <c r="Z41" s="106">
        <f t="shared" si="37"/>
      </c>
      <c r="AA41" s="106">
        <f t="shared" si="1"/>
      </c>
      <c r="AB41" s="106">
        <f>$D2</f>
        <v>8</v>
      </c>
      <c r="AC41" s="106">
        <f>$F2</f>
        <v>4</v>
      </c>
      <c r="AD41" s="106">
        <f>$H2</f>
        <v>0</v>
      </c>
      <c r="AE41" s="106">
        <f t="shared" si="38"/>
      </c>
      <c r="AF41" s="106">
        <f t="shared" si="39"/>
      </c>
      <c r="AG41" s="106">
        <f t="shared" si="40"/>
      </c>
      <c r="AH41" s="106"/>
      <c r="AI41" s="3"/>
      <c r="AJ41" s="3"/>
      <c r="AK41" s="3"/>
      <c r="AL41" s="3"/>
      <c r="AM41" s="31"/>
    </row>
    <row r="42" spans="1:39" ht="15">
      <c r="A42" s="13" t="s">
        <v>74</v>
      </c>
      <c r="B42" s="14">
        <v>5</v>
      </c>
      <c r="C42" s="101" t="s">
        <v>9</v>
      </c>
      <c r="D42" s="16"/>
      <c r="E42" s="16"/>
      <c r="F42" s="16"/>
      <c r="G42" s="16"/>
      <c r="H42" s="16"/>
      <c r="I42" s="16"/>
      <c r="J42" s="16"/>
      <c r="K42" s="17"/>
      <c r="L42" s="14"/>
      <c r="M42" s="14"/>
      <c r="N42" s="18"/>
      <c r="O42" s="2"/>
      <c r="P42" s="106">
        <f t="shared" si="29"/>
      </c>
      <c r="Q42" s="106">
        <f t="shared" si="30"/>
      </c>
      <c r="R42" s="106">
        <f t="shared" si="31"/>
      </c>
      <c r="S42" s="106" t="b">
        <f t="shared" si="6"/>
        <v>0</v>
      </c>
      <c r="T42" s="106">
        <f t="shared" si="32"/>
      </c>
      <c r="U42" s="106">
        <f t="shared" si="33"/>
      </c>
      <c r="V42" s="106">
        <f t="shared" si="34"/>
      </c>
      <c r="W42" s="106" t="b">
        <f t="shared" si="0"/>
        <v>0</v>
      </c>
      <c r="X42" s="106">
        <f t="shared" si="35"/>
      </c>
      <c r="Y42" s="106">
        <f t="shared" si="36"/>
      </c>
      <c r="Z42" s="106">
        <f t="shared" si="37"/>
      </c>
      <c r="AA42" s="106">
        <f t="shared" si="1"/>
      </c>
      <c r="AB42" s="106">
        <f>$D2</f>
        <v>8</v>
      </c>
      <c r="AC42" s="106">
        <f>$F2</f>
        <v>4</v>
      </c>
      <c r="AD42" s="106">
        <f>$H2</f>
        <v>0</v>
      </c>
      <c r="AE42" s="106">
        <f t="shared" si="38"/>
      </c>
      <c r="AF42" s="106">
        <f t="shared" si="39"/>
      </c>
      <c r="AG42" s="106">
        <f t="shared" si="40"/>
      </c>
      <c r="AH42" s="106"/>
      <c r="AI42" s="3"/>
      <c r="AJ42" s="3"/>
      <c r="AK42" s="3"/>
      <c r="AL42" s="3"/>
      <c r="AM42" s="31"/>
    </row>
    <row r="43" spans="1:39" ht="15">
      <c r="A43" s="13" t="s">
        <v>74</v>
      </c>
      <c r="B43" s="14">
        <v>1</v>
      </c>
      <c r="C43" s="91" t="s">
        <v>21</v>
      </c>
      <c r="D43" s="16"/>
      <c r="E43" s="16"/>
      <c r="F43" s="16"/>
      <c r="G43" s="16"/>
      <c r="H43" s="16"/>
      <c r="I43" s="16"/>
      <c r="J43" s="16"/>
      <c r="K43" s="17"/>
      <c r="L43" s="14"/>
      <c r="M43" s="14"/>
      <c r="N43" s="18"/>
      <c r="O43" s="2"/>
      <c r="P43" s="106">
        <f>IF(A43="T",IF(L43="x",$B43*$AB43,""),"")</f>
      </c>
      <c r="Q43" s="106">
        <f>IF(A43="T",IF(M43="x",$B43*$AC43,""),"")</f>
      </c>
      <c r="R43" s="106">
        <f>IF(A43="T",IF(N43="x",$B43*$AD43,""),"")</f>
      </c>
      <c r="S43" s="106" t="b">
        <f t="shared" si="6"/>
        <v>0</v>
      </c>
      <c r="T43" s="106">
        <f>IF(A43="L",IF(L43="x",$B43*$AB43,""),"")</f>
      </c>
      <c r="U43" s="106">
        <f>IF(A43="L",IF(M43="x",$B43*$AC43,""),"")</f>
      </c>
      <c r="V43" s="106">
        <f>IF(A43="L",IF(N43="x",$B43*$AD43,""),"")</f>
      </c>
      <c r="W43" s="106" t="b">
        <f t="shared" si="0"/>
        <v>0</v>
      </c>
      <c r="X43" s="106">
        <f>IF(A43="D",IF(L43="x",$B43*$AB43,""),"")</f>
      </c>
      <c r="Y43" s="106">
        <f>IF(A43="D",IF(M43="x",$B43*$AC43,""),"")</f>
      </c>
      <c r="Z43" s="106">
        <f>IF(A43="D",IF(N43="x",$B43*$AD43,""),"")</f>
      </c>
      <c r="AA43" s="106">
        <f t="shared" si="1"/>
      </c>
      <c r="AB43" s="106">
        <f>$D3</f>
        <v>0</v>
      </c>
      <c r="AC43" s="106">
        <f>$F2</f>
        <v>4</v>
      </c>
      <c r="AD43" s="106">
        <f>$H3</f>
        <v>0</v>
      </c>
      <c r="AE43" s="106">
        <f aca="true" t="shared" si="42" ref="AE43:AG44">IF(L43="","",1)</f>
      </c>
      <c r="AF43" s="106">
        <f t="shared" si="42"/>
      </c>
      <c r="AG43" s="106">
        <f t="shared" si="42"/>
      </c>
      <c r="AH43" s="106"/>
      <c r="AI43" s="3"/>
      <c r="AJ43" s="3"/>
      <c r="AK43" s="3"/>
      <c r="AL43" s="3"/>
      <c r="AM43" s="31"/>
    </row>
    <row r="44" spans="1:39" ht="15">
      <c r="A44" s="13" t="s">
        <v>73</v>
      </c>
      <c r="B44" s="14">
        <v>3</v>
      </c>
      <c r="C44" s="100" t="s">
        <v>14</v>
      </c>
      <c r="D44" s="16"/>
      <c r="E44" s="16"/>
      <c r="F44" s="16"/>
      <c r="G44" s="16"/>
      <c r="H44" s="16"/>
      <c r="I44" s="16"/>
      <c r="J44" s="16"/>
      <c r="K44" s="17"/>
      <c r="L44" s="14"/>
      <c r="M44" s="14"/>
      <c r="N44" s="18"/>
      <c r="O44" s="2"/>
      <c r="P44" s="106">
        <f>IF(A44="T",IF(L44="x",$B44*$AB44,""),"")</f>
      </c>
      <c r="Q44" s="106">
        <f>IF(A44="T",IF(M44="x",$B44*$AC44,""),"")</f>
      </c>
      <c r="R44" s="106">
        <f>IF(A44="T",IF(N44="x",$B44*$AD44,""),"")</f>
      </c>
      <c r="S44" s="106">
        <f t="shared" si="6"/>
      </c>
      <c r="T44" s="106">
        <f>IF(A44="L",IF(L44="x",$B44*$AB44,""),"")</f>
      </c>
      <c r="U44" s="106">
        <f>IF(A44="L",IF(M44="x",$B44*$AC44,""),"")</f>
      </c>
      <c r="V44" s="106">
        <f>IF(A44="L",IF(N44="x",$B44*$AD44,""),"")</f>
      </c>
      <c r="W44" s="106" t="b">
        <f t="shared" si="0"/>
        <v>0</v>
      </c>
      <c r="X44" s="106">
        <f>IF(A44="D",IF(L44="x",$B44*$AB44,""),"")</f>
      </c>
      <c r="Y44" s="106">
        <f>IF(A44="D",IF(M44="x",$B44*$AC44,""),"")</f>
      </c>
      <c r="Z44" s="106">
        <f>IF(A44="D",IF(N44="x",$B44*$AD44,""),"")</f>
      </c>
      <c r="AA44" s="106" t="b">
        <f t="shared" si="1"/>
        <v>0</v>
      </c>
      <c r="AB44" s="106">
        <f>$D3</f>
        <v>0</v>
      </c>
      <c r="AC44" s="106">
        <f>$F2</f>
        <v>4</v>
      </c>
      <c r="AD44" s="106">
        <f>$H3</f>
        <v>0</v>
      </c>
      <c r="AE44" s="106">
        <f t="shared" si="42"/>
      </c>
      <c r="AF44" s="106">
        <f t="shared" si="42"/>
      </c>
      <c r="AG44" s="106">
        <f t="shared" si="42"/>
      </c>
      <c r="AH44" s="106"/>
      <c r="AI44" s="3"/>
      <c r="AJ44" s="3"/>
      <c r="AK44" s="3"/>
      <c r="AL44" s="3"/>
      <c r="AM44" s="31"/>
    </row>
    <row r="45" spans="1:39" ht="15">
      <c r="A45" s="13" t="s">
        <v>73</v>
      </c>
      <c r="B45" s="14">
        <v>5</v>
      </c>
      <c r="C45" s="100" t="s">
        <v>13</v>
      </c>
      <c r="D45" s="16"/>
      <c r="E45" s="16"/>
      <c r="F45" s="16"/>
      <c r="G45" s="16"/>
      <c r="H45" s="16"/>
      <c r="I45" s="16"/>
      <c r="J45" s="16"/>
      <c r="K45" s="17"/>
      <c r="L45" s="14"/>
      <c r="M45" s="14"/>
      <c r="N45" s="18"/>
      <c r="O45" s="2"/>
      <c r="P45" s="106">
        <f t="shared" si="29"/>
      </c>
      <c r="Q45" s="106">
        <f t="shared" si="30"/>
      </c>
      <c r="R45" s="106">
        <f t="shared" si="31"/>
      </c>
      <c r="S45" s="106">
        <f t="shared" si="6"/>
      </c>
      <c r="T45" s="106">
        <f t="shared" si="32"/>
      </c>
      <c r="U45" s="106">
        <f t="shared" si="33"/>
      </c>
      <c r="V45" s="106">
        <f t="shared" si="34"/>
      </c>
      <c r="W45" s="106" t="b">
        <f t="shared" si="0"/>
        <v>0</v>
      </c>
      <c r="X45" s="106">
        <f t="shared" si="35"/>
      </c>
      <c r="Y45" s="106">
        <f t="shared" si="36"/>
      </c>
      <c r="Z45" s="106">
        <f t="shared" si="37"/>
      </c>
      <c r="AA45" s="106" t="b">
        <f t="shared" si="1"/>
        <v>0</v>
      </c>
      <c r="AB45" s="106">
        <f>$D2</f>
        <v>8</v>
      </c>
      <c r="AC45" s="106">
        <f>$F2</f>
        <v>4</v>
      </c>
      <c r="AD45" s="106">
        <f>$H2</f>
        <v>0</v>
      </c>
      <c r="AE45" s="106">
        <f t="shared" si="38"/>
      </c>
      <c r="AF45" s="106">
        <f t="shared" si="39"/>
      </c>
      <c r="AG45" s="106">
        <f t="shared" si="40"/>
      </c>
      <c r="AH45" s="106"/>
      <c r="AI45" s="3"/>
      <c r="AJ45" s="3"/>
      <c r="AK45" s="3"/>
      <c r="AL45" s="3"/>
      <c r="AM45" s="31"/>
    </row>
    <row r="46" spans="1:39" ht="15">
      <c r="A46" s="13" t="s">
        <v>73</v>
      </c>
      <c r="B46" s="14">
        <v>5</v>
      </c>
      <c r="C46" s="100" t="s">
        <v>60</v>
      </c>
      <c r="D46" s="16"/>
      <c r="E46" s="16"/>
      <c r="F46" s="16"/>
      <c r="G46" s="16"/>
      <c r="H46" s="16"/>
      <c r="I46" s="16"/>
      <c r="J46" s="16"/>
      <c r="K46" s="17"/>
      <c r="L46" s="14"/>
      <c r="M46" s="14"/>
      <c r="N46" s="18"/>
      <c r="O46" s="2"/>
      <c r="P46" s="106">
        <f t="shared" si="29"/>
      </c>
      <c r="Q46" s="106">
        <f t="shared" si="30"/>
      </c>
      <c r="R46" s="106">
        <f t="shared" si="31"/>
      </c>
      <c r="S46" s="106">
        <f t="shared" si="6"/>
      </c>
      <c r="T46" s="106">
        <f t="shared" si="32"/>
      </c>
      <c r="U46" s="106">
        <f t="shared" si="33"/>
      </c>
      <c r="V46" s="106">
        <f t="shared" si="34"/>
      </c>
      <c r="W46" s="106" t="b">
        <f t="shared" si="0"/>
        <v>0</v>
      </c>
      <c r="X46" s="106">
        <f t="shared" si="35"/>
      </c>
      <c r="Y46" s="106">
        <f t="shared" si="36"/>
      </c>
      <c r="Z46" s="106">
        <f t="shared" si="37"/>
      </c>
      <c r="AA46" s="106" t="b">
        <f t="shared" si="1"/>
        <v>0</v>
      </c>
      <c r="AB46" s="106">
        <f>$D2</f>
        <v>8</v>
      </c>
      <c r="AC46" s="106">
        <f>$F2</f>
        <v>4</v>
      </c>
      <c r="AD46" s="106">
        <f>$H2</f>
        <v>0</v>
      </c>
      <c r="AE46" s="106">
        <f t="shared" si="38"/>
      </c>
      <c r="AF46" s="106">
        <f t="shared" si="39"/>
      </c>
      <c r="AG46" s="106">
        <f t="shared" si="40"/>
      </c>
      <c r="AH46" s="106"/>
      <c r="AI46" s="3"/>
      <c r="AJ46" s="3"/>
      <c r="AK46" s="3"/>
      <c r="AL46" s="3"/>
      <c r="AM46" s="31"/>
    </row>
    <row r="47" spans="1:39" ht="15">
      <c r="A47" s="13" t="s">
        <v>74</v>
      </c>
      <c r="B47" s="14">
        <v>3</v>
      </c>
      <c r="C47" s="101" t="s">
        <v>61</v>
      </c>
      <c r="D47" s="16"/>
      <c r="E47" s="16"/>
      <c r="F47" s="16"/>
      <c r="G47" s="16"/>
      <c r="H47" s="16"/>
      <c r="I47" s="16"/>
      <c r="J47" s="16"/>
      <c r="K47" s="17"/>
      <c r="L47" s="14"/>
      <c r="M47" s="14"/>
      <c r="N47" s="18"/>
      <c r="O47" s="2"/>
      <c r="P47" s="106">
        <f>IF(A47="T",IF(L47="x",$B47*$AB47,""),"")</f>
      </c>
      <c r="Q47" s="106">
        <f>IF(A47="T",IF(M47="x",$B47*$AC47,""),"")</f>
      </c>
      <c r="R47" s="106">
        <f>IF(A47="T",IF(N47="x",$B47*$AD47,""),"")</f>
      </c>
      <c r="S47" s="106" t="b">
        <f t="shared" si="6"/>
        <v>0</v>
      </c>
      <c r="T47" s="106">
        <f>IF(A47="L",IF(L47="x",$B47*$AB47,""),"")</f>
      </c>
      <c r="U47" s="106">
        <f>IF(A47="L",IF(M47="x",$B47*$AC47,""),"")</f>
      </c>
      <c r="V47" s="106">
        <f>IF(A47="L",IF(N47="x",$B47*$AD47,""),"")</f>
      </c>
      <c r="W47" s="106" t="b">
        <f t="shared" si="0"/>
        <v>0</v>
      </c>
      <c r="X47" s="106">
        <f>IF(A47="D",IF(L47="x",$B47*$AB47,""),"")</f>
      </c>
      <c r="Y47" s="106">
        <f>IF(A47="D",IF(M47="x",$B47*$AC47,""),"")</f>
      </c>
      <c r="Z47" s="106">
        <f>IF(A47="D",IF(N47="x",$B47*$AD47,""),"")</f>
      </c>
      <c r="AA47" s="106">
        <f t="shared" si="1"/>
      </c>
      <c r="AB47" s="106">
        <f>$D2</f>
        <v>8</v>
      </c>
      <c r="AC47" s="106">
        <f>$F2</f>
        <v>4</v>
      </c>
      <c r="AD47" s="106">
        <f>$H2</f>
        <v>0</v>
      </c>
      <c r="AE47" s="106">
        <f aca="true" t="shared" si="43" ref="AE47:AG51">IF(L47="","",1)</f>
      </c>
      <c r="AF47" s="106">
        <f t="shared" si="43"/>
      </c>
      <c r="AG47" s="106">
        <f t="shared" si="43"/>
      </c>
      <c r="AH47" s="106"/>
      <c r="AI47" s="3"/>
      <c r="AJ47" s="3"/>
      <c r="AK47" s="3"/>
      <c r="AL47" s="3"/>
      <c r="AM47" s="31"/>
    </row>
    <row r="48" spans="1:39" ht="15">
      <c r="A48" s="13" t="s">
        <v>73</v>
      </c>
      <c r="B48" s="14">
        <v>5</v>
      </c>
      <c r="C48" s="91" t="s">
        <v>62</v>
      </c>
      <c r="D48" s="16"/>
      <c r="E48" s="16"/>
      <c r="F48" s="16"/>
      <c r="G48" s="16"/>
      <c r="H48" s="16"/>
      <c r="I48" s="16"/>
      <c r="J48" s="16"/>
      <c r="K48" s="17"/>
      <c r="L48" s="14"/>
      <c r="M48" s="14"/>
      <c r="N48" s="18"/>
      <c r="O48" s="2"/>
      <c r="P48" s="106">
        <f>IF(A48="T",IF(L48="x",$B48*$AB48,""),"")</f>
      </c>
      <c r="Q48" s="106">
        <f>IF(A48="T",IF(M48="x",$B48*$AC48,""),"")</f>
      </c>
      <c r="R48" s="106">
        <f>IF(A48="T",IF(N48="x",$B48*$AD48,""),"")</f>
      </c>
      <c r="S48" s="106">
        <f t="shared" si="6"/>
      </c>
      <c r="T48" s="106">
        <f>IF(A48="L",IF(L48="x",$B48*$AB48,""),"")</f>
      </c>
      <c r="U48" s="106">
        <f>IF(A48="L",IF(M48="x",$B48*$AC48,""),"")</f>
      </c>
      <c r="V48" s="106">
        <f>IF(A48="L",IF(N48="x",$B48*$AD48,""),"")</f>
      </c>
      <c r="W48" s="106" t="b">
        <f t="shared" si="0"/>
        <v>0</v>
      </c>
      <c r="X48" s="106">
        <f>IF(A48="D",IF(L48="x",$B48*$AB48,""),"")</f>
      </c>
      <c r="Y48" s="106">
        <f>IF(A48="D",IF(M48="x",$B48*$AC48,""),"")</f>
      </c>
      <c r="Z48" s="106">
        <f>IF(A48="D",IF(N48="x",$B48*$AD48,""),"")</f>
      </c>
      <c r="AA48" s="106" t="b">
        <f t="shared" si="1"/>
        <v>0</v>
      </c>
      <c r="AB48" s="106">
        <f>$D2</f>
        <v>8</v>
      </c>
      <c r="AC48" s="106">
        <f>$F2</f>
        <v>4</v>
      </c>
      <c r="AD48" s="106">
        <f>$H2</f>
        <v>0</v>
      </c>
      <c r="AE48" s="106">
        <f t="shared" si="43"/>
      </c>
      <c r="AF48" s="106">
        <f t="shared" si="43"/>
      </c>
      <c r="AG48" s="106">
        <f t="shared" si="43"/>
      </c>
      <c r="AH48" s="106"/>
      <c r="AI48" s="3"/>
      <c r="AJ48" s="3"/>
      <c r="AK48" s="3"/>
      <c r="AL48" s="3"/>
      <c r="AM48" s="31"/>
    </row>
    <row r="49" spans="1:39" ht="15">
      <c r="A49" s="13" t="s">
        <v>74</v>
      </c>
      <c r="B49" s="14">
        <v>3</v>
      </c>
      <c r="C49" s="100" t="s">
        <v>63</v>
      </c>
      <c r="D49" s="16"/>
      <c r="E49" s="16"/>
      <c r="F49" s="16"/>
      <c r="G49" s="16"/>
      <c r="H49" s="16"/>
      <c r="I49" s="16"/>
      <c r="J49" s="16"/>
      <c r="K49" s="17"/>
      <c r="L49" s="14"/>
      <c r="M49" s="14"/>
      <c r="N49" s="18"/>
      <c r="O49" s="2"/>
      <c r="P49" s="106">
        <f>IF(A49="T",IF(L49="x",$B49*$AB49,""),"")</f>
      </c>
      <c r="Q49" s="106">
        <f>IF(A49="T",IF(M49="x",$B49*$AC49,""),"")</f>
      </c>
      <c r="R49" s="106">
        <f>IF(A49="T",IF(N49="x",$B49*$AD49,""),"")</f>
      </c>
      <c r="S49" s="106" t="b">
        <f t="shared" si="6"/>
        <v>0</v>
      </c>
      <c r="T49" s="106">
        <f>IF(A49="L",IF(L49="x",$B49*$AB49,""),"")</f>
      </c>
      <c r="U49" s="106">
        <f>IF(A49="L",IF(M49="x",$B49*$AC49,""),"")</f>
      </c>
      <c r="V49" s="106">
        <f>IF(A49="L",IF(N49="x",$B49*$AD49,""),"")</f>
      </c>
      <c r="W49" s="106" t="b">
        <f t="shared" si="0"/>
        <v>0</v>
      </c>
      <c r="X49" s="106">
        <f>IF(A49="D",IF(L49="x",$B49*$AB49,""),"")</f>
      </c>
      <c r="Y49" s="106">
        <f>IF(A49="D",IF(M49="x",$B49*$AC49,""),"")</f>
      </c>
      <c r="Z49" s="106">
        <f>IF(A49="D",IF(N49="x",$B49*$AD49,""),"")</f>
      </c>
      <c r="AA49" s="106">
        <f t="shared" si="1"/>
      </c>
      <c r="AB49" s="106">
        <f>$D2</f>
        <v>8</v>
      </c>
      <c r="AC49" s="106">
        <f>$F2</f>
        <v>4</v>
      </c>
      <c r="AD49" s="106">
        <f>$H2</f>
        <v>0</v>
      </c>
      <c r="AE49" s="106">
        <f t="shared" si="43"/>
      </c>
      <c r="AF49" s="106">
        <f t="shared" si="43"/>
      </c>
      <c r="AG49" s="106">
        <f t="shared" si="43"/>
      </c>
      <c r="AH49" s="106"/>
      <c r="AI49" s="3"/>
      <c r="AJ49" s="3"/>
      <c r="AK49" s="3"/>
      <c r="AL49" s="3"/>
      <c r="AM49" s="31"/>
    </row>
    <row r="50" spans="1:39" ht="15">
      <c r="A50" s="13" t="s">
        <v>74</v>
      </c>
      <c r="B50" s="14">
        <v>3</v>
      </c>
      <c r="C50" s="101" t="s">
        <v>64</v>
      </c>
      <c r="D50" s="16"/>
      <c r="E50" s="16"/>
      <c r="F50" s="16"/>
      <c r="G50" s="16"/>
      <c r="H50" s="16"/>
      <c r="I50" s="16"/>
      <c r="J50" s="16"/>
      <c r="K50" s="17"/>
      <c r="L50" s="14"/>
      <c r="M50" s="14"/>
      <c r="N50" s="18"/>
      <c r="O50" s="2"/>
      <c r="P50" s="106">
        <f>IF(A50="T",IF(L50="x",$B50*$AB50,""),"")</f>
      </c>
      <c r="Q50" s="106">
        <f>IF(A50="T",IF(M50="x",$B50*$AC50,""),"")</f>
      </c>
      <c r="R50" s="106">
        <f>IF(A50="T",IF(N50="x",$B50*$AD50,""),"")</f>
      </c>
      <c r="S50" s="106" t="b">
        <f t="shared" si="6"/>
        <v>0</v>
      </c>
      <c r="T50" s="106">
        <f>IF(A50="L",IF(L50="x",$B50*$AB50,""),"")</f>
      </c>
      <c r="U50" s="106">
        <f>IF(A50="L",IF(M50="x",$B50*$AC50,""),"")</f>
      </c>
      <c r="V50" s="106">
        <f>IF(A50="L",IF(N50="x",$B50*$AD50,""),"")</f>
      </c>
      <c r="W50" s="106" t="b">
        <f t="shared" si="0"/>
        <v>0</v>
      </c>
      <c r="X50" s="106">
        <f>IF(A50="D",IF(L50="x",$B50*$AB50,""),"")</f>
      </c>
      <c r="Y50" s="106">
        <f>IF(A50="D",IF(M50="x",$B50*$AC50,""),"")</f>
      </c>
      <c r="Z50" s="106">
        <f>IF(A50="D",IF(N50="x",$B50*$AD50,""),"")</f>
      </c>
      <c r="AA50" s="106">
        <f t="shared" si="1"/>
      </c>
      <c r="AB50" s="106">
        <f>$D2</f>
        <v>8</v>
      </c>
      <c r="AC50" s="106">
        <f>$F2</f>
        <v>4</v>
      </c>
      <c r="AD50" s="106">
        <f>$H2</f>
        <v>0</v>
      </c>
      <c r="AE50" s="106">
        <f t="shared" si="43"/>
      </c>
      <c r="AF50" s="106">
        <f t="shared" si="43"/>
      </c>
      <c r="AG50" s="106">
        <f t="shared" si="43"/>
      </c>
      <c r="AH50" s="106"/>
      <c r="AI50" s="3"/>
      <c r="AJ50" s="3"/>
      <c r="AK50" s="3"/>
      <c r="AL50" s="3"/>
      <c r="AM50" s="31"/>
    </row>
    <row r="51" spans="1:39" ht="15">
      <c r="A51" s="13"/>
      <c r="B51" s="14"/>
      <c r="C51" s="15"/>
      <c r="D51" s="16"/>
      <c r="E51" s="16"/>
      <c r="F51" s="16"/>
      <c r="G51" s="16"/>
      <c r="H51" s="16"/>
      <c r="I51" s="16"/>
      <c r="J51" s="16"/>
      <c r="K51" s="17"/>
      <c r="L51" s="14"/>
      <c r="M51" s="14"/>
      <c r="N51" s="18"/>
      <c r="O51" s="2"/>
      <c r="P51" s="106">
        <f>IF(A51="T",IF(L51="x",$B51*$AB51,""),"")</f>
      </c>
      <c r="Q51" s="106">
        <f>IF(A51="T",IF(M51="x",$B51*$AC51,""),"")</f>
      </c>
      <c r="R51" s="106">
        <f>IF(A51="T",IF(N51="x",$B51*$AD51,""),"")</f>
      </c>
      <c r="S51" s="106" t="b">
        <f t="shared" si="6"/>
        <v>0</v>
      </c>
      <c r="T51" s="106">
        <f>IF(A51="L",IF(L51="x",$B51*$AB51,""),"")</f>
      </c>
      <c r="U51" s="106">
        <f>IF(A51="L",IF(M51="x",$B51*$AC51,""),"")</f>
      </c>
      <c r="V51" s="106">
        <f>IF(A51="L",IF(N51="x",$B51*$AD51,""),"")</f>
      </c>
      <c r="W51" s="106" t="b">
        <f t="shared" si="0"/>
        <v>0</v>
      </c>
      <c r="X51" s="106">
        <f>IF(A51="D",IF(L51="x",$B51*$AB51,""),"")</f>
      </c>
      <c r="Y51" s="106">
        <f>IF(A51="D",IF(M51="x",$B51*$AC51,""),"")</f>
      </c>
      <c r="Z51" s="106">
        <f>IF(A51="D",IF(N51="x",$B51*$AD51,""),"")</f>
      </c>
      <c r="AA51" s="106" t="b">
        <f t="shared" si="1"/>
        <v>0</v>
      </c>
      <c r="AB51" s="106">
        <f>$D2</f>
        <v>8</v>
      </c>
      <c r="AC51" s="106">
        <f>$F2</f>
        <v>4</v>
      </c>
      <c r="AD51" s="106">
        <f>$H2</f>
        <v>0</v>
      </c>
      <c r="AE51" s="106">
        <f t="shared" si="43"/>
      </c>
      <c r="AF51" s="106">
        <f t="shared" si="43"/>
      </c>
      <c r="AG51" s="106">
        <f t="shared" si="43"/>
      </c>
      <c r="AH51" s="106"/>
      <c r="AI51" s="3"/>
      <c r="AJ51" s="3"/>
      <c r="AK51" s="3"/>
      <c r="AL51" s="3"/>
      <c r="AM51" s="31"/>
    </row>
    <row r="52" spans="1:39" ht="15">
      <c r="A52" s="13"/>
      <c r="B52" s="14"/>
      <c r="C52" s="15"/>
      <c r="D52" s="16"/>
      <c r="E52" s="16"/>
      <c r="F52" s="16"/>
      <c r="G52" s="16"/>
      <c r="H52" s="16"/>
      <c r="I52" s="16"/>
      <c r="J52" s="16"/>
      <c r="K52" s="17"/>
      <c r="L52" s="14"/>
      <c r="M52" s="14"/>
      <c r="N52" s="18"/>
      <c r="O52" s="2"/>
      <c r="P52" s="106">
        <f t="shared" si="29"/>
      </c>
      <c r="Q52" s="106">
        <f t="shared" si="30"/>
      </c>
      <c r="R52" s="106">
        <f t="shared" si="31"/>
      </c>
      <c r="S52" s="106" t="b">
        <f t="shared" si="6"/>
        <v>0</v>
      </c>
      <c r="T52" s="106">
        <f t="shared" si="32"/>
      </c>
      <c r="U52" s="106">
        <f t="shared" si="33"/>
      </c>
      <c r="V52" s="106">
        <f t="shared" si="34"/>
      </c>
      <c r="W52" s="106" t="b">
        <f t="shared" si="0"/>
        <v>0</v>
      </c>
      <c r="X52" s="106">
        <f t="shared" si="35"/>
      </c>
      <c r="Y52" s="106">
        <f t="shared" si="36"/>
      </c>
      <c r="Z52" s="106">
        <f t="shared" si="37"/>
      </c>
      <c r="AA52" s="106" t="b">
        <f t="shared" si="1"/>
        <v>0</v>
      </c>
      <c r="AB52" s="106">
        <f>$D2</f>
        <v>8</v>
      </c>
      <c r="AC52" s="106">
        <f>$F2</f>
        <v>4</v>
      </c>
      <c r="AD52" s="106">
        <f>$H2</f>
        <v>0</v>
      </c>
      <c r="AE52" s="106">
        <f t="shared" si="38"/>
      </c>
      <c r="AF52" s="106">
        <f t="shared" si="39"/>
      </c>
      <c r="AG52" s="106">
        <f t="shared" si="40"/>
      </c>
      <c r="AH52" s="106"/>
      <c r="AI52" s="3"/>
      <c r="AJ52" s="3"/>
      <c r="AK52" s="3"/>
      <c r="AL52" s="3"/>
      <c r="AM52" s="31"/>
    </row>
    <row r="53" spans="1:39" ht="15">
      <c r="A53" s="13"/>
      <c r="B53" s="14"/>
      <c r="C53" s="15"/>
      <c r="D53" s="16"/>
      <c r="E53" s="16"/>
      <c r="F53" s="16"/>
      <c r="G53" s="16"/>
      <c r="H53" s="16"/>
      <c r="I53" s="16"/>
      <c r="J53" s="16"/>
      <c r="K53" s="17"/>
      <c r="L53" s="14"/>
      <c r="M53" s="14"/>
      <c r="N53" s="18"/>
      <c r="O53" s="2"/>
      <c r="P53" s="106">
        <f t="shared" si="29"/>
      </c>
      <c r="Q53" s="106">
        <f t="shared" si="30"/>
      </c>
      <c r="R53" s="106">
        <f t="shared" si="31"/>
      </c>
      <c r="S53" s="106" t="b">
        <f t="shared" si="6"/>
        <v>0</v>
      </c>
      <c r="T53" s="106">
        <f t="shared" si="32"/>
      </c>
      <c r="U53" s="106">
        <f t="shared" si="33"/>
      </c>
      <c r="V53" s="106">
        <f t="shared" si="34"/>
      </c>
      <c r="W53" s="106" t="b">
        <f t="shared" si="0"/>
        <v>0</v>
      </c>
      <c r="X53" s="106">
        <f t="shared" si="35"/>
      </c>
      <c r="Y53" s="106">
        <f t="shared" si="36"/>
      </c>
      <c r="Z53" s="106">
        <f t="shared" si="37"/>
      </c>
      <c r="AA53" s="106" t="b">
        <f t="shared" si="1"/>
        <v>0</v>
      </c>
      <c r="AB53" s="106">
        <f>$D2</f>
        <v>8</v>
      </c>
      <c r="AC53" s="106">
        <f>$F2</f>
        <v>4</v>
      </c>
      <c r="AD53" s="106">
        <f>$H2</f>
        <v>0</v>
      </c>
      <c r="AE53" s="106">
        <f t="shared" si="38"/>
      </c>
      <c r="AF53" s="106">
        <f t="shared" si="39"/>
      </c>
      <c r="AG53" s="106">
        <f t="shared" si="40"/>
      </c>
      <c r="AH53" s="106"/>
      <c r="AI53" s="3"/>
      <c r="AJ53" s="3"/>
      <c r="AK53" s="3"/>
      <c r="AL53" s="3"/>
      <c r="AM53" s="31"/>
    </row>
    <row r="54" spans="1:39" ht="27" customHeight="1">
      <c r="A54" s="52" t="s">
        <v>53</v>
      </c>
      <c r="B54" s="58"/>
      <c r="C54" s="53"/>
      <c r="D54" s="53"/>
      <c r="E54" s="53"/>
      <c r="F54" s="53"/>
      <c r="G54" s="53"/>
      <c r="H54" s="53"/>
      <c r="I54" s="53"/>
      <c r="J54" s="53"/>
      <c r="K54" s="54"/>
      <c r="L54" s="55" t="s">
        <v>30</v>
      </c>
      <c r="M54" s="56" t="s">
        <v>22</v>
      </c>
      <c r="N54" s="57" t="s">
        <v>23</v>
      </c>
      <c r="O54" s="2"/>
      <c r="P54" s="106"/>
      <c r="Q54" s="106"/>
      <c r="R54" s="106"/>
      <c r="S54" s="106" t="b">
        <f t="shared" si="6"/>
        <v>0</v>
      </c>
      <c r="T54" s="106"/>
      <c r="U54" s="106"/>
      <c r="V54" s="106"/>
      <c r="W54" s="106" t="b">
        <f t="shared" si="0"/>
        <v>0</v>
      </c>
      <c r="X54" s="106"/>
      <c r="Y54" s="106"/>
      <c r="Z54" s="106"/>
      <c r="AA54" s="106" t="b">
        <f t="shared" si="1"/>
        <v>0</v>
      </c>
      <c r="AB54" s="106">
        <f>$D2</f>
        <v>8</v>
      </c>
      <c r="AC54" s="106">
        <f>$F2</f>
        <v>4</v>
      </c>
      <c r="AD54" s="106">
        <f>$H2</f>
        <v>0</v>
      </c>
      <c r="AE54" s="106"/>
      <c r="AF54" s="106"/>
      <c r="AG54" s="106"/>
      <c r="AH54" s="106"/>
      <c r="AI54" s="3"/>
      <c r="AJ54" s="3"/>
      <c r="AK54" s="3"/>
      <c r="AL54" s="3"/>
      <c r="AM54" s="31"/>
    </row>
    <row r="55" spans="1:39" ht="15">
      <c r="A55" s="13" t="s">
        <v>73</v>
      </c>
      <c r="B55" s="14">
        <v>5</v>
      </c>
      <c r="C55" s="99" t="s">
        <v>10</v>
      </c>
      <c r="D55" s="16"/>
      <c r="E55" s="16"/>
      <c r="F55" s="16"/>
      <c r="G55" s="16"/>
      <c r="H55" s="16"/>
      <c r="I55" s="16"/>
      <c r="J55" s="16"/>
      <c r="K55" s="17"/>
      <c r="L55" s="14"/>
      <c r="M55" s="14"/>
      <c r="N55" s="18"/>
      <c r="O55" s="2"/>
      <c r="P55" s="106">
        <f>IF(A55="T",IF(L55="x",$B55*$AB55,""),"")</f>
      </c>
      <c r="Q55" s="106">
        <f>IF(A55="T",IF(M55="x",$B55*$AC55,""),"")</f>
      </c>
      <c r="R55" s="106">
        <f>IF(A55="T",IF(N55="x",$B55*$AD55,""),"")</f>
      </c>
      <c r="S55" s="106">
        <f t="shared" si="6"/>
      </c>
      <c r="T55" s="106">
        <f>IF(A55="L",IF(L55="x",$B55*$AB55,""),"")</f>
      </c>
      <c r="U55" s="106">
        <f>IF(A55="L",IF(M55="x",$B55*$AC55,""),"")</f>
      </c>
      <c r="V55" s="106">
        <f>IF(A55="L",IF(N55="x",$B55*$AD55,""),"")</f>
      </c>
      <c r="W55" s="106" t="b">
        <f t="shared" si="0"/>
        <v>0</v>
      </c>
      <c r="X55" s="106">
        <f>IF(A55="D",IF(L55="x",$B55*$AB55,""),"")</f>
      </c>
      <c r="Y55" s="106">
        <f>IF(A55="D",IF(M55="x",$B55*$AC55,""),"")</f>
      </c>
      <c r="Z55" s="106">
        <f>IF(A55="D",IF(N55="x",$B55*$AD55,""),"")</f>
      </c>
      <c r="AA55" s="106" t="b">
        <f t="shared" si="1"/>
        <v>0</v>
      </c>
      <c r="AB55" s="106">
        <f>$D1</f>
        <v>0</v>
      </c>
      <c r="AC55" s="106">
        <f>$F1</f>
        <v>0</v>
      </c>
      <c r="AD55" s="106">
        <f>$H1</f>
        <v>0</v>
      </c>
      <c r="AE55" s="106">
        <f>IF(L55="","",1)</f>
      </c>
      <c r="AF55" s="106">
        <f>IF(M55="","",1)</f>
      </c>
      <c r="AG55" s="106">
        <f>IF(N55="","",1)</f>
      </c>
      <c r="AH55" s="106"/>
      <c r="AI55" s="3"/>
      <c r="AJ55" s="3"/>
      <c r="AK55" s="3"/>
      <c r="AL55" s="3"/>
      <c r="AM55" s="31"/>
    </row>
    <row r="56" spans="1:39" ht="15">
      <c r="A56" s="13" t="s">
        <v>74</v>
      </c>
      <c r="B56" s="14">
        <v>5</v>
      </c>
      <c r="C56" s="101" t="s">
        <v>10</v>
      </c>
      <c r="D56" s="16"/>
      <c r="E56" s="16"/>
      <c r="F56" s="16"/>
      <c r="G56" s="16"/>
      <c r="H56" s="16"/>
      <c r="I56" s="16"/>
      <c r="J56" s="16"/>
      <c r="K56" s="17"/>
      <c r="L56" s="14"/>
      <c r="M56" s="14"/>
      <c r="N56" s="18"/>
      <c r="O56" s="2"/>
      <c r="P56" s="106">
        <f aca="true" t="shared" si="44" ref="P56:P64">IF(A56="T",IF(L56="x",$B56*$AB56,""),"")</f>
      </c>
      <c r="Q56" s="106">
        <f aca="true" t="shared" si="45" ref="Q56:Q64">IF(A56="T",IF(M56="x",$B56*$AC56,""),"")</f>
      </c>
      <c r="R56" s="106">
        <f aca="true" t="shared" si="46" ref="R56:R64">IF(A56="T",IF(N56="x",$B56*$AD56,""),"")</f>
      </c>
      <c r="S56" s="106" t="b">
        <f t="shared" si="6"/>
        <v>0</v>
      </c>
      <c r="T56" s="106">
        <f aca="true" t="shared" si="47" ref="T56:T64">IF(A56="L",IF(L56="x",$B56*$AB56,""),"")</f>
      </c>
      <c r="U56" s="106">
        <f aca="true" t="shared" si="48" ref="U56:U64">IF(A56="L",IF(M56="x",$B56*$AC56,""),"")</f>
      </c>
      <c r="V56" s="106">
        <f aca="true" t="shared" si="49" ref="V56:V64">IF(A56="L",IF(N56="x",$B56*$AD56,""),"")</f>
      </c>
      <c r="W56" s="106" t="b">
        <f t="shared" si="0"/>
        <v>0</v>
      </c>
      <c r="X56" s="106">
        <f aca="true" t="shared" si="50" ref="X56:X64">IF(A56="D",IF(L56="x",$B56*$AB56,""),"")</f>
      </c>
      <c r="Y56" s="106">
        <f aca="true" t="shared" si="51" ref="Y56:Y64">IF(A56="D",IF(M56="x",$B56*$AC56,""),"")</f>
      </c>
      <c r="Z56" s="106">
        <f aca="true" t="shared" si="52" ref="Z56:Z64">IF(A56="D",IF(N56="x",$B56*$AD56,""),"")</f>
      </c>
      <c r="AA56" s="106">
        <f t="shared" si="1"/>
      </c>
      <c r="AB56" s="106">
        <f>$D2</f>
        <v>8</v>
      </c>
      <c r="AC56" s="106">
        <f>$F2</f>
        <v>4</v>
      </c>
      <c r="AD56" s="106">
        <f>$H2</f>
        <v>0</v>
      </c>
      <c r="AE56" s="106">
        <f aca="true" t="shared" si="53" ref="AE56:AE64">IF(L56="","",1)</f>
      </c>
      <c r="AF56" s="106">
        <f aca="true" t="shared" si="54" ref="AF56:AF64">IF(M56="","",1)</f>
      </c>
      <c r="AG56" s="106">
        <f aca="true" t="shared" si="55" ref="AG56:AG64">IF(N56="","",1)</f>
      </c>
      <c r="AH56" s="106"/>
      <c r="AI56" s="3"/>
      <c r="AJ56" s="3"/>
      <c r="AK56" s="3"/>
      <c r="AL56" s="3"/>
      <c r="AM56" s="31"/>
    </row>
    <row r="57" spans="1:39" ht="15">
      <c r="A57" s="13" t="s">
        <v>74</v>
      </c>
      <c r="B57" s="14">
        <v>2</v>
      </c>
      <c r="C57" s="101" t="s">
        <v>65</v>
      </c>
      <c r="D57" s="16"/>
      <c r="E57" s="16"/>
      <c r="F57" s="16"/>
      <c r="G57" s="16"/>
      <c r="H57" s="16"/>
      <c r="I57" s="16"/>
      <c r="J57" s="16"/>
      <c r="K57" s="17"/>
      <c r="L57" s="14"/>
      <c r="M57" s="14"/>
      <c r="N57" s="18"/>
      <c r="O57" s="2"/>
      <c r="P57" s="106">
        <f t="shared" si="44"/>
      </c>
      <c r="Q57" s="106">
        <f t="shared" si="45"/>
      </c>
      <c r="R57" s="106">
        <f t="shared" si="46"/>
      </c>
      <c r="S57" s="106" t="b">
        <f t="shared" si="6"/>
        <v>0</v>
      </c>
      <c r="T57" s="106">
        <f t="shared" si="47"/>
      </c>
      <c r="U57" s="106">
        <f t="shared" si="48"/>
      </c>
      <c r="V57" s="106">
        <f t="shared" si="49"/>
      </c>
      <c r="W57" s="106" t="b">
        <f t="shared" si="0"/>
        <v>0</v>
      </c>
      <c r="X57" s="106">
        <f t="shared" si="50"/>
      </c>
      <c r="Y57" s="106">
        <f t="shared" si="51"/>
      </c>
      <c r="Z57" s="106">
        <f t="shared" si="52"/>
      </c>
      <c r="AA57" s="106">
        <f t="shared" si="1"/>
      </c>
      <c r="AB57" s="106">
        <f>$D2</f>
        <v>8</v>
      </c>
      <c r="AC57" s="106">
        <f>$F2</f>
        <v>4</v>
      </c>
      <c r="AD57" s="106">
        <f>$H2</f>
        <v>0</v>
      </c>
      <c r="AE57" s="106">
        <f t="shared" si="53"/>
      </c>
      <c r="AF57" s="106">
        <f t="shared" si="54"/>
      </c>
      <c r="AG57" s="106">
        <f t="shared" si="55"/>
      </c>
      <c r="AH57" s="106"/>
      <c r="AI57" s="3"/>
      <c r="AJ57" s="3"/>
      <c r="AK57" s="3"/>
      <c r="AL57" s="3"/>
      <c r="AM57" s="31"/>
    </row>
    <row r="58" spans="1:39" ht="15">
      <c r="A58" s="13" t="s">
        <v>73</v>
      </c>
      <c r="B58" s="14">
        <v>5</v>
      </c>
      <c r="C58" s="101" t="s">
        <v>66</v>
      </c>
      <c r="D58" s="16"/>
      <c r="E58" s="16"/>
      <c r="F58" s="16"/>
      <c r="G58" s="16"/>
      <c r="H58" s="16"/>
      <c r="I58" s="16"/>
      <c r="J58" s="16"/>
      <c r="K58" s="17"/>
      <c r="L58" s="14"/>
      <c r="M58" s="14"/>
      <c r="N58" s="18"/>
      <c r="O58" s="2"/>
      <c r="P58" s="106">
        <f>IF(A58="T",IF(L58="x",$B58*$AB58,""),"")</f>
      </c>
      <c r="Q58" s="106">
        <f>IF(A58="T",IF(M58="x",$B58*$AC58,""),"")</f>
      </c>
      <c r="R58" s="106">
        <f>IF(A58="T",IF(N58="x",$B58*$AD58,""),"")</f>
      </c>
      <c r="S58" s="106">
        <f t="shared" si="6"/>
      </c>
      <c r="T58" s="106">
        <f>IF(A58="L",IF(L58="x",$B58*$AB58,""),"")</f>
      </c>
      <c r="U58" s="106">
        <f>IF(A58="L",IF(M58="x",$B58*$AC58,""),"")</f>
      </c>
      <c r="V58" s="106">
        <f>IF(A58="L",IF(N58="x",$B58*$AD58,""),"")</f>
      </c>
      <c r="W58" s="106" t="b">
        <f t="shared" si="0"/>
        <v>0</v>
      </c>
      <c r="X58" s="106">
        <f>IF(A58="D",IF(L58="x",$B58*$AB58,""),"")</f>
      </c>
      <c r="Y58" s="106">
        <f>IF(A58="D",IF(M58="x",$B58*$AC58,""),"")</f>
      </c>
      <c r="Z58" s="106">
        <f>IF(A58="D",IF(N58="x",$B58*$AD58,""),"")</f>
      </c>
      <c r="AA58" s="106" t="b">
        <f t="shared" si="1"/>
        <v>0</v>
      </c>
      <c r="AB58" s="106">
        <f>$D2</f>
        <v>8</v>
      </c>
      <c r="AC58" s="106">
        <f>$F2</f>
        <v>4</v>
      </c>
      <c r="AD58" s="106">
        <f>$H2</f>
        <v>0</v>
      </c>
      <c r="AE58" s="106">
        <f aca="true" t="shared" si="56" ref="AE58:AG61">IF(L58="","",1)</f>
      </c>
      <c r="AF58" s="106">
        <f t="shared" si="56"/>
      </c>
      <c r="AG58" s="106">
        <f t="shared" si="56"/>
      </c>
      <c r="AH58" s="106"/>
      <c r="AI58" s="3"/>
      <c r="AJ58" s="3"/>
      <c r="AK58" s="3"/>
      <c r="AL58" s="3"/>
      <c r="AM58" s="31"/>
    </row>
    <row r="59" spans="1:39" ht="15">
      <c r="A59" s="13" t="s">
        <v>73</v>
      </c>
      <c r="B59" s="14">
        <v>3</v>
      </c>
      <c r="C59" s="101" t="s">
        <v>67</v>
      </c>
      <c r="D59" s="16"/>
      <c r="E59" s="16"/>
      <c r="F59" s="16"/>
      <c r="G59" s="16"/>
      <c r="H59" s="16"/>
      <c r="I59" s="16"/>
      <c r="J59" s="16"/>
      <c r="K59" s="17"/>
      <c r="L59" s="14"/>
      <c r="M59" s="14"/>
      <c r="N59" s="18"/>
      <c r="O59" s="2"/>
      <c r="P59" s="106">
        <f>IF(A59="T",IF(L59="x",$B59*$AB59,""),"")</f>
      </c>
      <c r="Q59" s="106">
        <f>IF(A59="T",IF(M59="x",$B59*$AC59,""),"")</f>
      </c>
      <c r="R59" s="106">
        <f>IF(A59="T",IF(N59="x",$B59*$AD59,""),"")</f>
      </c>
      <c r="S59" s="106">
        <f t="shared" si="6"/>
      </c>
      <c r="T59" s="106">
        <f>IF(A59="L",IF(L59="x",$B59*$AB59,""),"")</f>
      </c>
      <c r="U59" s="106">
        <f>IF(A59="L",IF(M59="x",$B59*$AC59,""),"")</f>
      </c>
      <c r="V59" s="106">
        <f>IF(A59="L",IF(N59="x",$B59*$AD59,""),"")</f>
      </c>
      <c r="W59" s="106" t="b">
        <f t="shared" si="0"/>
        <v>0</v>
      </c>
      <c r="X59" s="106">
        <f>IF(A59="D",IF(L59="x",$B59*$AB59,""),"")</f>
      </c>
      <c r="Y59" s="106">
        <f>IF(A59="D",IF(M59="x",$B59*$AC59,""),"")</f>
      </c>
      <c r="Z59" s="106">
        <f>IF(A59="D",IF(N59="x",$B59*$AD59,""),"")</f>
      </c>
      <c r="AA59" s="106" t="b">
        <f t="shared" si="1"/>
        <v>0</v>
      </c>
      <c r="AB59" s="106">
        <f>$D2</f>
        <v>8</v>
      </c>
      <c r="AC59" s="106">
        <f>$F2</f>
        <v>4</v>
      </c>
      <c r="AD59" s="106">
        <f>$H2</f>
        <v>0</v>
      </c>
      <c r="AE59" s="106">
        <f t="shared" si="56"/>
      </c>
      <c r="AF59" s="106">
        <f t="shared" si="56"/>
      </c>
      <c r="AG59" s="106">
        <f t="shared" si="56"/>
      </c>
      <c r="AH59" s="106"/>
      <c r="AI59" s="3"/>
      <c r="AJ59" s="3"/>
      <c r="AK59" s="3"/>
      <c r="AL59" s="3"/>
      <c r="AM59" s="31"/>
    </row>
    <row r="60" spans="1:39" ht="15">
      <c r="A60" s="13" t="s">
        <v>74</v>
      </c>
      <c r="B60" s="14">
        <v>3</v>
      </c>
      <c r="C60" s="90" t="s">
        <v>68</v>
      </c>
      <c r="D60" s="16"/>
      <c r="E60" s="16"/>
      <c r="F60" s="16"/>
      <c r="G60" s="16"/>
      <c r="H60" s="16"/>
      <c r="I60" s="16"/>
      <c r="J60" s="16"/>
      <c r="K60" s="17"/>
      <c r="L60" s="14"/>
      <c r="M60" s="14"/>
      <c r="N60" s="18"/>
      <c r="O60" s="2"/>
      <c r="P60" s="106">
        <f>IF(A60="T",IF(L60="x",$B60*$AB60,""),"")</f>
      </c>
      <c r="Q60" s="106">
        <f>IF(A60="T",IF(M60="x",$B60*$AC60,""),"")</f>
      </c>
      <c r="R60" s="106">
        <f>IF(A60="T",IF(N60="x",$B60*$AD60,""),"")</f>
      </c>
      <c r="S60" s="106" t="b">
        <f t="shared" si="6"/>
        <v>0</v>
      </c>
      <c r="T60" s="106">
        <f>IF(A60="L",IF(L60="x",$B60*$AB60,""),"")</f>
      </c>
      <c r="U60" s="106">
        <f>IF(A60="L",IF(M60="x",$B60*$AC60,""),"")</f>
      </c>
      <c r="V60" s="106">
        <f>IF(A60="L",IF(N60="x",$B60*$AD60,""),"")</f>
      </c>
      <c r="W60" s="106" t="b">
        <f t="shared" si="0"/>
        <v>0</v>
      </c>
      <c r="X60" s="106">
        <f>IF(A60="D",IF(L60="x",$B60*$AB60,""),"")</f>
      </c>
      <c r="Y60" s="106">
        <f>IF(A60="D",IF(M60="x",$B60*$AC60,""),"")</f>
      </c>
      <c r="Z60" s="106">
        <f>IF(A60="D",IF(N60="x",$B60*$AD60,""),"")</f>
      </c>
      <c r="AA60" s="106">
        <f t="shared" si="1"/>
      </c>
      <c r="AB60" s="106">
        <f>$D2</f>
        <v>8</v>
      </c>
      <c r="AC60" s="106">
        <f>$F2</f>
        <v>4</v>
      </c>
      <c r="AD60" s="106">
        <f>$H2</f>
        <v>0</v>
      </c>
      <c r="AE60" s="106">
        <f t="shared" si="56"/>
      </c>
      <c r="AF60" s="106">
        <f t="shared" si="56"/>
      </c>
      <c r="AG60" s="106">
        <f t="shared" si="56"/>
      </c>
      <c r="AH60" s="106"/>
      <c r="AI60" s="3"/>
      <c r="AJ60" s="3"/>
      <c r="AK60" s="3"/>
      <c r="AL60" s="3"/>
      <c r="AM60" s="31"/>
    </row>
    <row r="61" spans="1:39" ht="15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7"/>
      <c r="L61" s="14"/>
      <c r="M61" s="14"/>
      <c r="N61" s="18"/>
      <c r="O61" s="2"/>
      <c r="P61" s="106">
        <f>IF(A61="T",IF(L61="x",$B61*$AB61,""),"")</f>
      </c>
      <c r="Q61" s="106">
        <f>IF(A61="T",IF(M61="x",$B61*$AC61,""),"")</f>
      </c>
      <c r="R61" s="106">
        <f>IF(A61="T",IF(N61="x",$B61*$AD61,""),"")</f>
      </c>
      <c r="S61" s="106" t="b">
        <f t="shared" si="6"/>
        <v>0</v>
      </c>
      <c r="T61" s="106">
        <f>IF(A61="L",IF(L61="x",$B61*$AB61,""),"")</f>
      </c>
      <c r="U61" s="106">
        <f>IF(A61="L",IF(M61="x",$B61*$AC61,""),"")</f>
      </c>
      <c r="V61" s="106">
        <f>IF(A61="L",IF(N61="x",$B61*$AD61,""),"")</f>
      </c>
      <c r="W61" s="106" t="b">
        <f t="shared" si="0"/>
        <v>0</v>
      </c>
      <c r="X61" s="106">
        <f>IF(A61="D",IF(L61="x",$B61*$AB61,""),"")</f>
      </c>
      <c r="Y61" s="106">
        <f>IF(A61="D",IF(M61="x",$B61*$AC61,""),"")</f>
      </c>
      <c r="Z61" s="106">
        <f>IF(A61="D",IF(N61="x",$B61*$AD61,""),"")</f>
      </c>
      <c r="AA61" s="106" t="b">
        <f t="shared" si="1"/>
        <v>0</v>
      </c>
      <c r="AB61" s="106">
        <f>$D2</f>
        <v>8</v>
      </c>
      <c r="AC61" s="106">
        <f>$F2</f>
        <v>4</v>
      </c>
      <c r="AD61" s="106">
        <f>$H2</f>
        <v>0</v>
      </c>
      <c r="AE61" s="106">
        <f t="shared" si="56"/>
      </c>
      <c r="AF61" s="106">
        <f t="shared" si="56"/>
      </c>
      <c r="AG61" s="106">
        <f t="shared" si="56"/>
      </c>
      <c r="AH61" s="106"/>
      <c r="AI61" s="3"/>
      <c r="AJ61" s="3"/>
      <c r="AK61" s="3"/>
      <c r="AL61" s="3"/>
      <c r="AM61" s="31"/>
    </row>
    <row r="62" spans="1:39" ht="15">
      <c r="A62" s="13"/>
      <c r="B62" s="14"/>
      <c r="C62" s="15"/>
      <c r="D62" s="16"/>
      <c r="E62" s="16"/>
      <c r="F62" s="16"/>
      <c r="G62" s="16"/>
      <c r="H62" s="16"/>
      <c r="I62" s="16"/>
      <c r="J62" s="16"/>
      <c r="K62" s="17"/>
      <c r="L62" s="14"/>
      <c r="M62" s="14"/>
      <c r="N62" s="18"/>
      <c r="O62" s="2"/>
      <c r="P62" s="106">
        <f t="shared" si="44"/>
      </c>
      <c r="Q62" s="106">
        <f t="shared" si="45"/>
      </c>
      <c r="R62" s="106">
        <f t="shared" si="46"/>
      </c>
      <c r="S62" s="106" t="b">
        <f t="shared" si="6"/>
        <v>0</v>
      </c>
      <c r="T62" s="106">
        <f t="shared" si="47"/>
      </c>
      <c r="U62" s="106">
        <f t="shared" si="48"/>
      </c>
      <c r="V62" s="106">
        <f t="shared" si="49"/>
      </c>
      <c r="W62" s="106" t="b">
        <f t="shared" si="0"/>
        <v>0</v>
      </c>
      <c r="X62" s="106">
        <f t="shared" si="50"/>
      </c>
      <c r="Y62" s="106">
        <f t="shared" si="51"/>
      </c>
      <c r="Z62" s="106">
        <f t="shared" si="52"/>
      </c>
      <c r="AA62" s="106" t="b">
        <f t="shared" si="1"/>
        <v>0</v>
      </c>
      <c r="AB62" s="106">
        <f>$D2</f>
        <v>8</v>
      </c>
      <c r="AC62" s="106">
        <f>$F2</f>
        <v>4</v>
      </c>
      <c r="AD62" s="106">
        <f>$H2</f>
        <v>0</v>
      </c>
      <c r="AE62" s="106">
        <f t="shared" si="53"/>
      </c>
      <c r="AF62" s="106">
        <f t="shared" si="54"/>
      </c>
      <c r="AG62" s="106">
        <f t="shared" si="55"/>
      </c>
      <c r="AH62" s="106"/>
      <c r="AI62" s="3"/>
      <c r="AJ62" s="3"/>
      <c r="AK62" s="3"/>
      <c r="AL62" s="3"/>
      <c r="AM62" s="31"/>
    </row>
    <row r="63" spans="1:39" ht="15">
      <c r="A63" s="13"/>
      <c r="B63" s="14"/>
      <c r="C63" s="15"/>
      <c r="D63" s="16"/>
      <c r="E63" s="16"/>
      <c r="F63" s="16"/>
      <c r="G63" s="16"/>
      <c r="H63" s="16"/>
      <c r="I63" s="16"/>
      <c r="J63" s="16"/>
      <c r="K63" s="17"/>
      <c r="L63" s="14"/>
      <c r="M63" s="14"/>
      <c r="N63" s="18"/>
      <c r="O63" s="2"/>
      <c r="P63" s="106">
        <f t="shared" si="44"/>
      </c>
      <c r="Q63" s="106">
        <f t="shared" si="45"/>
      </c>
      <c r="R63" s="106">
        <f t="shared" si="46"/>
      </c>
      <c r="S63" s="106" t="b">
        <f t="shared" si="6"/>
        <v>0</v>
      </c>
      <c r="T63" s="106">
        <f t="shared" si="47"/>
      </c>
      <c r="U63" s="106">
        <f>IF(A63="L",IF(M63="x",$B63*$AC63,""),"")</f>
      </c>
      <c r="V63" s="106">
        <f t="shared" si="49"/>
      </c>
      <c r="W63" s="106" t="b">
        <f t="shared" si="0"/>
        <v>0</v>
      </c>
      <c r="X63" s="106">
        <f t="shared" si="50"/>
      </c>
      <c r="Y63" s="106">
        <f t="shared" si="51"/>
      </c>
      <c r="Z63" s="106">
        <f t="shared" si="52"/>
      </c>
      <c r="AA63" s="106" t="b">
        <f t="shared" si="1"/>
        <v>0</v>
      </c>
      <c r="AB63" s="106">
        <f>$D2</f>
        <v>8</v>
      </c>
      <c r="AC63" s="106">
        <f>$F2</f>
        <v>4</v>
      </c>
      <c r="AD63" s="106">
        <f>$H2</f>
        <v>0</v>
      </c>
      <c r="AE63" s="106">
        <f t="shared" si="53"/>
      </c>
      <c r="AF63" s="106">
        <f t="shared" si="54"/>
      </c>
      <c r="AG63" s="106">
        <f t="shared" si="55"/>
      </c>
      <c r="AH63" s="106"/>
      <c r="AI63" s="3"/>
      <c r="AJ63" s="3"/>
      <c r="AK63" s="3"/>
      <c r="AL63" s="3"/>
      <c r="AM63" s="31"/>
    </row>
    <row r="64" spans="1:39" ht="15">
      <c r="A64" s="13"/>
      <c r="B64" s="14"/>
      <c r="C64" s="15"/>
      <c r="D64" s="16"/>
      <c r="E64" s="16"/>
      <c r="F64" s="16"/>
      <c r="G64" s="16"/>
      <c r="H64" s="16"/>
      <c r="I64" s="16"/>
      <c r="J64" s="16"/>
      <c r="K64" s="17"/>
      <c r="L64" s="14"/>
      <c r="M64" s="14"/>
      <c r="N64" s="18"/>
      <c r="O64" s="2"/>
      <c r="P64" s="106">
        <f t="shared" si="44"/>
      </c>
      <c r="Q64" s="106">
        <f t="shared" si="45"/>
      </c>
      <c r="R64" s="106">
        <f t="shared" si="46"/>
      </c>
      <c r="S64" s="106" t="b">
        <f t="shared" si="6"/>
        <v>0</v>
      </c>
      <c r="T64" s="106">
        <f t="shared" si="47"/>
      </c>
      <c r="U64" s="106">
        <f t="shared" si="48"/>
      </c>
      <c r="V64" s="106">
        <f t="shared" si="49"/>
      </c>
      <c r="W64" s="106" t="b">
        <f t="shared" si="0"/>
        <v>0</v>
      </c>
      <c r="X64" s="106">
        <f t="shared" si="50"/>
      </c>
      <c r="Y64" s="106">
        <f t="shared" si="51"/>
      </c>
      <c r="Z64" s="106">
        <f t="shared" si="52"/>
      </c>
      <c r="AA64" s="106" t="b">
        <f t="shared" si="1"/>
        <v>0</v>
      </c>
      <c r="AB64" s="106">
        <f>$D2</f>
        <v>8</v>
      </c>
      <c r="AC64" s="106">
        <f>$F2</f>
        <v>4</v>
      </c>
      <c r="AD64" s="106">
        <f>$H2</f>
        <v>0</v>
      </c>
      <c r="AE64" s="106">
        <f t="shared" si="53"/>
      </c>
      <c r="AF64" s="106">
        <f t="shared" si="54"/>
      </c>
      <c r="AG64" s="106">
        <f t="shared" si="55"/>
      </c>
      <c r="AH64" s="106"/>
      <c r="AI64" s="3"/>
      <c r="AJ64" s="3"/>
      <c r="AK64" s="3"/>
      <c r="AL64" s="3"/>
      <c r="AM64" s="31"/>
    </row>
    <row r="65" spans="1:39" ht="27" customHeight="1">
      <c r="A65" s="59" t="s">
        <v>52</v>
      </c>
      <c r="B65" s="58"/>
      <c r="C65" s="53"/>
      <c r="D65" s="53"/>
      <c r="E65" s="53"/>
      <c r="F65" s="53"/>
      <c r="G65" s="53"/>
      <c r="H65" s="53"/>
      <c r="I65" s="53"/>
      <c r="J65" s="53"/>
      <c r="K65" s="54"/>
      <c r="L65" s="55" t="s">
        <v>30</v>
      </c>
      <c r="M65" s="56" t="s">
        <v>22</v>
      </c>
      <c r="N65" s="57" t="s">
        <v>23</v>
      </c>
      <c r="O65" s="2"/>
      <c r="P65" s="106"/>
      <c r="Q65" s="106"/>
      <c r="R65" s="106"/>
      <c r="S65" s="106" t="b">
        <f t="shared" si="6"/>
        <v>0</v>
      </c>
      <c r="T65" s="106"/>
      <c r="U65" s="106"/>
      <c r="V65" s="106"/>
      <c r="W65" s="106" t="b">
        <f t="shared" si="0"/>
        <v>0</v>
      </c>
      <c r="X65" s="106"/>
      <c r="Y65" s="106"/>
      <c r="Z65" s="106"/>
      <c r="AA65" s="106" t="b">
        <f t="shared" si="1"/>
        <v>0</v>
      </c>
      <c r="AB65" s="106">
        <f>$D2</f>
        <v>8</v>
      </c>
      <c r="AC65" s="106">
        <f>$F2</f>
        <v>4</v>
      </c>
      <c r="AD65" s="106">
        <f>$H2</f>
        <v>0</v>
      </c>
      <c r="AE65" s="106"/>
      <c r="AF65" s="106"/>
      <c r="AG65" s="106"/>
      <c r="AH65" s="106"/>
      <c r="AI65" s="3"/>
      <c r="AJ65" s="3"/>
      <c r="AK65" s="3"/>
      <c r="AL65" s="3"/>
      <c r="AM65" s="31"/>
    </row>
    <row r="66" spans="1:39" ht="15">
      <c r="A66" s="13" t="s">
        <v>74</v>
      </c>
      <c r="B66" s="14">
        <v>10</v>
      </c>
      <c r="C66" s="99" t="s">
        <v>11</v>
      </c>
      <c r="D66" s="16"/>
      <c r="E66" s="16"/>
      <c r="F66" s="16"/>
      <c r="G66" s="16"/>
      <c r="H66" s="16"/>
      <c r="I66" s="16"/>
      <c r="J66" s="16"/>
      <c r="K66" s="17"/>
      <c r="L66" s="14"/>
      <c r="M66" s="14"/>
      <c r="N66" s="18"/>
      <c r="O66" s="2"/>
      <c r="P66" s="106">
        <f>IF(A66="T",IF(L66="x",$B66*$AB66,""),"")</f>
      </c>
      <c r="Q66" s="106">
        <f>IF(A66="T",IF(M66="x",$B66*$AC66,""),"")</f>
      </c>
      <c r="R66" s="106">
        <f>IF(A66="T",IF(N66="x",$B66*$AD66,""),"")</f>
      </c>
      <c r="S66" s="106" t="b">
        <f t="shared" si="6"/>
        <v>0</v>
      </c>
      <c r="T66" s="106">
        <f>IF(A66="L",IF(L66="x",$B66*$AB66,""),"")</f>
      </c>
      <c r="U66" s="106">
        <f>IF(A66="L",IF(M66="x",$B66*$AC66,""),"")</f>
      </c>
      <c r="V66" s="106">
        <f>IF(A66="L",IF(N66="x",$B66*$AD66,""),"")</f>
      </c>
      <c r="W66" s="106" t="b">
        <f t="shared" si="0"/>
        <v>0</v>
      </c>
      <c r="X66" s="106">
        <f>IF(A66="D",IF(L66="x",$B66*$AB66,""),"")</f>
      </c>
      <c r="Y66" s="106">
        <f>IF(A66="D",IF(M66="x",$B66*$AC66,""),"")</f>
      </c>
      <c r="Z66" s="106">
        <f>IF(A66="D",IF(N66="x",$B66*$AD66,""),"")</f>
      </c>
      <c r="AA66" s="106">
        <f t="shared" si="1"/>
      </c>
      <c r="AB66" s="106">
        <f>$D2</f>
        <v>8</v>
      </c>
      <c r="AC66" s="106">
        <f>$F2</f>
        <v>4</v>
      </c>
      <c r="AD66" s="106">
        <f>$H2</f>
        <v>0</v>
      </c>
      <c r="AE66" s="106">
        <f aca="true" t="shared" si="57" ref="AE66:AG70">IF(L66="","",1)</f>
      </c>
      <c r="AF66" s="106">
        <f t="shared" si="57"/>
      </c>
      <c r="AG66" s="106">
        <f t="shared" si="57"/>
      </c>
      <c r="AH66" s="106"/>
      <c r="AI66" s="3"/>
      <c r="AJ66" s="3"/>
      <c r="AK66" s="3"/>
      <c r="AL66" s="3"/>
      <c r="AM66" s="31"/>
    </row>
    <row r="67" spans="1:39" ht="15">
      <c r="A67" s="13" t="s">
        <v>73</v>
      </c>
      <c r="B67" s="14">
        <v>10</v>
      </c>
      <c r="C67" s="91" t="s">
        <v>12</v>
      </c>
      <c r="D67" s="16"/>
      <c r="E67" s="16"/>
      <c r="F67" s="16"/>
      <c r="G67" s="16"/>
      <c r="H67" s="16"/>
      <c r="I67" s="16"/>
      <c r="J67" s="16"/>
      <c r="K67" s="17"/>
      <c r="L67" s="14"/>
      <c r="M67" s="14"/>
      <c r="N67" s="18"/>
      <c r="O67" s="2"/>
      <c r="P67" s="106">
        <f>IF(A67="T",IF(L67="x",$B67*$AB67,""),"")</f>
      </c>
      <c r="Q67" s="106">
        <f>IF(A67="T",IF(M67="x",$B67*$AC67,""),"")</f>
      </c>
      <c r="R67" s="106">
        <f>IF(A67="T",IF(N67="x",$B67*$AD67,""),"")</f>
      </c>
      <c r="S67" s="106">
        <f t="shared" si="6"/>
      </c>
      <c r="T67" s="106">
        <f>IF(A67="L",IF(L67="x",$B67*$AB67,""),"")</f>
      </c>
      <c r="U67" s="106">
        <f>IF(A67="L",IF(M67="x",$B67*$AC67,""),"")</f>
      </c>
      <c r="V67" s="106">
        <f>IF(A67="L",IF(N67="x",$B67*$AD67,""),"")</f>
      </c>
      <c r="W67" s="106" t="b">
        <f t="shared" si="0"/>
        <v>0</v>
      </c>
      <c r="X67" s="106">
        <f>IF(A67="D",IF(L67="x",$B67*$AB67,""),"")</f>
      </c>
      <c r="Y67" s="106">
        <f>IF(A67="D",IF(M67="x",$B67*$AC67,""),"")</f>
      </c>
      <c r="Z67" s="106">
        <f>IF(A67="D",IF(N67="x",$B67*$AD67,""),"")</f>
      </c>
      <c r="AA67" s="106" t="b">
        <f t="shared" si="1"/>
        <v>0</v>
      </c>
      <c r="AB67" s="106">
        <f>$D2</f>
        <v>8</v>
      </c>
      <c r="AC67" s="106">
        <f>$F2</f>
        <v>4</v>
      </c>
      <c r="AD67" s="106">
        <f>$H2</f>
        <v>0</v>
      </c>
      <c r="AE67" s="106">
        <f t="shared" si="57"/>
      </c>
      <c r="AF67" s="106">
        <f t="shared" si="57"/>
      </c>
      <c r="AG67" s="106">
        <f t="shared" si="57"/>
      </c>
      <c r="AH67" s="106"/>
      <c r="AI67" s="3"/>
      <c r="AJ67" s="3"/>
      <c r="AK67" s="3"/>
      <c r="AL67" s="3"/>
      <c r="AM67" s="31"/>
    </row>
    <row r="68" spans="1:39" ht="15">
      <c r="A68" s="13" t="s">
        <v>73</v>
      </c>
      <c r="B68" s="14">
        <v>5</v>
      </c>
      <c r="C68" s="101" t="s">
        <v>69</v>
      </c>
      <c r="D68" s="16"/>
      <c r="E68" s="16"/>
      <c r="F68" s="16"/>
      <c r="G68" s="16"/>
      <c r="H68" s="16"/>
      <c r="I68" s="16"/>
      <c r="J68" s="16"/>
      <c r="K68" s="17"/>
      <c r="L68" s="14"/>
      <c r="M68" s="14"/>
      <c r="N68" s="18"/>
      <c r="O68" s="2"/>
      <c r="P68" s="106">
        <f>IF(A68="T",IF(L68="x",$B68*$AB68,""),"")</f>
      </c>
      <c r="Q68" s="106">
        <f>IF(A68="T",IF(M68="x",$B68*$AC68,""),"")</f>
      </c>
      <c r="R68" s="106">
        <f>IF(A68="T",IF(N68="x",$B68*$AD68,""),"")</f>
      </c>
      <c r="S68" s="106">
        <f t="shared" si="6"/>
      </c>
      <c r="T68" s="106">
        <f>IF(A68="L",IF(L68="x",$B68*$AB68,""),"")</f>
      </c>
      <c r="U68" s="106">
        <f>IF(A68="L",IF(M68="x",$B68*$AC68,""),"")</f>
      </c>
      <c r="V68" s="106">
        <f>IF(A68="L",IF(N68="x",$B68*$AD68,""),"")</f>
      </c>
      <c r="W68" s="106" t="b">
        <f t="shared" si="0"/>
        <v>0</v>
      </c>
      <c r="X68" s="106">
        <f>IF(A68="D",IF(L68="x",$B68*$AB68,""),"")</f>
      </c>
      <c r="Y68" s="106">
        <f>IF(A68="D",IF(M68="x",$B68*$AC68,""),"")</f>
      </c>
      <c r="Z68" s="106">
        <f>IF(A68="D",IF(N68="x",$B68*$AD68,""),"")</f>
      </c>
      <c r="AA68" s="106" t="b">
        <f t="shared" si="1"/>
        <v>0</v>
      </c>
      <c r="AB68" s="106">
        <f>$D2</f>
        <v>8</v>
      </c>
      <c r="AC68" s="106">
        <f>$F2</f>
        <v>4</v>
      </c>
      <c r="AD68" s="106">
        <f>$H2</f>
        <v>0</v>
      </c>
      <c r="AE68" s="106">
        <f t="shared" si="57"/>
      </c>
      <c r="AF68" s="106">
        <f t="shared" si="57"/>
      </c>
      <c r="AG68" s="106">
        <f t="shared" si="57"/>
      </c>
      <c r="AH68" s="106"/>
      <c r="AI68" s="3"/>
      <c r="AJ68" s="3"/>
      <c r="AK68" s="3"/>
      <c r="AL68" s="3"/>
      <c r="AM68" s="31"/>
    </row>
    <row r="69" spans="1:39" ht="15">
      <c r="A69" s="13" t="s">
        <v>73</v>
      </c>
      <c r="B69" s="14">
        <v>3</v>
      </c>
      <c r="C69" s="15" t="s">
        <v>70</v>
      </c>
      <c r="D69" s="16"/>
      <c r="E69" s="16"/>
      <c r="F69" s="16"/>
      <c r="G69" s="16"/>
      <c r="H69" s="16"/>
      <c r="I69" s="16"/>
      <c r="J69" s="16"/>
      <c r="K69" s="17"/>
      <c r="L69" s="14"/>
      <c r="M69" s="14"/>
      <c r="N69" s="18"/>
      <c r="O69" s="2"/>
      <c r="P69" s="106">
        <f>IF(A69="T",IF(L69="x",$B69*$AB69,""),"")</f>
      </c>
      <c r="Q69" s="106">
        <f>IF(A69="T",IF(M69="x",$B69*$AC69,""),"")</f>
      </c>
      <c r="R69" s="106">
        <f>IF(A69="T",IF(N69="x",$B69*$AD69,""),"")</f>
      </c>
      <c r="S69" s="106">
        <f t="shared" si="6"/>
      </c>
      <c r="T69" s="106">
        <f>IF(A69="L",IF(L69="x",$B69*$AB69,""),"")</f>
      </c>
      <c r="U69" s="106">
        <f>IF(A69="L",IF(M69="x",$B69*$AC69,""),"")</f>
      </c>
      <c r="V69" s="106">
        <f>IF(A69="L",IF(N69="x",$B69*$AD69,""),"")</f>
      </c>
      <c r="W69" s="106" t="b">
        <f t="shared" si="0"/>
        <v>0</v>
      </c>
      <c r="X69" s="106">
        <f>IF(A69="D",IF(L69="x",$B69*$AB69,""),"")</f>
      </c>
      <c r="Y69" s="106">
        <f>IF(A69="D",IF(M69="x",$B69*$AC69,""),"")</f>
      </c>
      <c r="Z69" s="106">
        <f>IF(A69="D",IF(N69="x",$B69*$AD69,""),"")</f>
      </c>
      <c r="AA69" s="106" t="b">
        <f t="shared" si="1"/>
        <v>0</v>
      </c>
      <c r="AB69" s="106">
        <f>$D2</f>
        <v>8</v>
      </c>
      <c r="AC69" s="106">
        <f>$F2</f>
        <v>4</v>
      </c>
      <c r="AD69" s="106">
        <f>$H2</f>
        <v>0</v>
      </c>
      <c r="AE69" s="106">
        <f t="shared" si="57"/>
      </c>
      <c r="AF69" s="106">
        <f t="shared" si="57"/>
      </c>
      <c r="AG69" s="106">
        <f t="shared" si="57"/>
      </c>
      <c r="AH69" s="106"/>
      <c r="AI69" s="3"/>
      <c r="AJ69" s="3"/>
      <c r="AK69" s="3"/>
      <c r="AL69" s="3"/>
      <c r="AM69" s="31"/>
    </row>
    <row r="70" spans="1:39" ht="15">
      <c r="A70" s="13"/>
      <c r="B70" s="14"/>
      <c r="C70" s="15"/>
      <c r="D70" s="16"/>
      <c r="E70" s="16"/>
      <c r="F70" s="16"/>
      <c r="G70" s="16"/>
      <c r="H70" s="16"/>
      <c r="I70" s="16"/>
      <c r="J70" s="16"/>
      <c r="K70" s="17"/>
      <c r="L70" s="14"/>
      <c r="M70" s="14"/>
      <c r="N70" s="18"/>
      <c r="O70" s="2"/>
      <c r="P70" s="106">
        <f>IF(A70="T",IF(L70="x",$B70*$AB70,""),"")</f>
      </c>
      <c r="Q70" s="106">
        <f>IF(A70="T",IF(M70="x",$B70*$AC70,""),"")</f>
      </c>
      <c r="R70" s="106">
        <f>IF(A70="T",IF(N70="x",$B70*$AD70,""),"")</f>
      </c>
      <c r="S70" s="106" t="b">
        <f t="shared" si="6"/>
        <v>0</v>
      </c>
      <c r="T70" s="106">
        <f>IF(A70="L",IF(L70="x",$B70*$AB70,""),"")</f>
      </c>
      <c r="U70" s="106">
        <f>IF(A70="L",IF(M70="x",$B70*$AC70,""),"")</f>
      </c>
      <c r="V70" s="106">
        <f>IF(A70="L",IF(N70="x",$B70*$AD70,""),"")</f>
      </c>
      <c r="W70" s="106" t="b">
        <f t="shared" si="0"/>
        <v>0</v>
      </c>
      <c r="X70" s="106">
        <f>IF(A70="D",IF(L70="x",$B70*$AB70,""),"")</f>
      </c>
      <c r="Y70" s="106">
        <f>IF(A70="D",IF(M70="x",$B70*$AC70,""),"")</f>
      </c>
      <c r="Z70" s="106">
        <f>IF(A70="D",IF(N70="x",$B70*$AD70,""),"")</f>
      </c>
      <c r="AA70" s="106" t="b">
        <f t="shared" si="1"/>
        <v>0</v>
      </c>
      <c r="AB70" s="106">
        <f>$D2</f>
        <v>8</v>
      </c>
      <c r="AC70" s="106">
        <f>$F2</f>
        <v>4</v>
      </c>
      <c r="AD70" s="106">
        <f>$H2</f>
        <v>0</v>
      </c>
      <c r="AE70" s="106">
        <f t="shared" si="57"/>
      </c>
      <c r="AF70" s="106">
        <f t="shared" si="57"/>
      </c>
      <c r="AG70" s="106">
        <f t="shared" si="57"/>
      </c>
      <c r="AH70" s="106"/>
      <c r="AI70" s="3"/>
      <c r="AJ70" s="3"/>
      <c r="AK70" s="3"/>
      <c r="AL70" s="3"/>
      <c r="AM70" s="31"/>
    </row>
    <row r="71" spans="1:39" ht="27" customHeight="1" thickBot="1">
      <c r="A71" s="60" t="s">
        <v>54</v>
      </c>
      <c r="B71" s="61"/>
      <c r="C71" s="62"/>
      <c r="D71" s="62"/>
      <c r="E71" s="62"/>
      <c r="F71" s="62"/>
      <c r="G71" s="62"/>
      <c r="H71" s="62"/>
      <c r="I71" s="62"/>
      <c r="J71" s="62"/>
      <c r="K71" s="63"/>
      <c r="L71" s="64" t="s">
        <v>30</v>
      </c>
      <c r="M71" s="65" t="s">
        <v>22</v>
      </c>
      <c r="N71" s="66" t="s">
        <v>23</v>
      </c>
      <c r="O71" s="2"/>
      <c r="P71" s="106"/>
      <c r="Q71" s="106"/>
      <c r="R71" s="106"/>
      <c r="S71" s="106">
        <f>IF($A71="T",IF(L71="X",B71,""),"")</f>
      </c>
      <c r="T71" s="106"/>
      <c r="U71" s="106"/>
      <c r="V71" s="106"/>
      <c r="W71" s="106"/>
      <c r="X71" s="106"/>
      <c r="Y71" s="106"/>
      <c r="Z71" s="106"/>
      <c r="AA71" s="106"/>
      <c r="AB71" s="106">
        <f>$D2</f>
        <v>8</v>
      </c>
      <c r="AC71" s="106">
        <f>$F2</f>
        <v>4</v>
      </c>
      <c r="AD71" s="106">
        <f>$H2</f>
        <v>0</v>
      </c>
      <c r="AE71" s="106"/>
      <c r="AF71" s="106"/>
      <c r="AG71" s="106"/>
      <c r="AH71" s="106"/>
      <c r="AI71" s="3"/>
      <c r="AJ71" s="3"/>
      <c r="AK71" s="3"/>
      <c r="AL71" s="3"/>
      <c r="AM71" s="31"/>
    </row>
    <row r="72" spans="1:39" ht="15.75" thickTop="1">
      <c r="A72" s="27"/>
      <c r="B72" s="27"/>
      <c r="C72" s="67"/>
      <c r="D72" s="67"/>
      <c r="E72" s="68"/>
      <c r="F72" s="67"/>
      <c r="G72" s="67"/>
      <c r="H72" s="67"/>
      <c r="I72" s="67"/>
      <c r="J72" s="67"/>
      <c r="K72" s="69"/>
      <c r="L72" s="70">
        <f>SUM(AE8:AE70)</f>
        <v>0</v>
      </c>
      <c r="M72" s="70">
        <f>SUM(AF8:AF70)</f>
        <v>0</v>
      </c>
      <c r="N72" s="70">
        <f>SUM(AG8:AG70)</f>
        <v>0</v>
      </c>
      <c r="O72" s="2"/>
      <c r="P72" s="106">
        <f>SUM(P8:P70)</f>
        <v>0</v>
      </c>
      <c r="Q72" s="106">
        <f>SUM(Q8:Q70)</f>
        <v>0</v>
      </c>
      <c r="R72" s="106">
        <f>SUM(R8:R70)</f>
        <v>0</v>
      </c>
      <c r="S72" s="106"/>
      <c r="T72" s="106">
        <f>SUM(T8:T70)</f>
        <v>0</v>
      </c>
      <c r="U72" s="106">
        <f>SUM(U8:U70)</f>
        <v>0</v>
      </c>
      <c r="V72" s="106">
        <f>SUM(V8:V70)</f>
        <v>0</v>
      </c>
      <c r="W72" s="106"/>
      <c r="X72" s="106">
        <f>SUM(X8:X70)</f>
        <v>0</v>
      </c>
      <c r="Y72" s="106">
        <f>SUM(Y8:Y70)</f>
        <v>0</v>
      </c>
      <c r="Z72" s="106">
        <f>SUM(Z8:Z70)</f>
        <v>0</v>
      </c>
      <c r="AA72" s="106"/>
      <c r="AB72" s="106"/>
      <c r="AC72" s="106"/>
      <c r="AD72" s="106"/>
      <c r="AE72" s="106"/>
      <c r="AF72" s="106"/>
      <c r="AG72" s="106"/>
      <c r="AH72" s="106"/>
      <c r="AI72" s="3"/>
      <c r="AJ72" s="3"/>
      <c r="AK72" s="3"/>
      <c r="AL72" s="3"/>
      <c r="AM72" s="31"/>
    </row>
    <row r="73" spans="1:39" ht="23.25">
      <c r="A73" s="27"/>
      <c r="B73" s="27"/>
      <c r="E73" s="71"/>
      <c r="F73" s="72" t="s">
        <v>51</v>
      </c>
      <c r="G73" s="73">
        <f>SUM(P72:R72)</f>
        <v>0</v>
      </c>
      <c r="H73" s="73">
        <f>SUM(S6:S70)*10</f>
        <v>0</v>
      </c>
      <c r="I73" s="74">
        <f>IF(H73=0,0,(G73/H73)*100)</f>
        <v>0</v>
      </c>
      <c r="J73" s="75" t="s">
        <v>46</v>
      </c>
      <c r="K73" s="76">
        <v>100</v>
      </c>
      <c r="L73" s="77"/>
      <c r="M73" s="77"/>
      <c r="N73" s="78"/>
      <c r="O73" s="2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3"/>
      <c r="AJ73" s="3"/>
      <c r="AK73" s="3"/>
      <c r="AL73" s="3"/>
      <c r="AM73" s="31"/>
    </row>
    <row r="74" spans="1:39" ht="23.25">
      <c r="A74" s="27"/>
      <c r="B74" s="27"/>
      <c r="E74" s="71"/>
      <c r="F74" s="72" t="s">
        <v>50</v>
      </c>
      <c r="G74" s="79">
        <f>SUM(T72:V72)</f>
        <v>0</v>
      </c>
      <c r="H74" s="79">
        <f>SUM(W8:W70)*10</f>
        <v>0</v>
      </c>
      <c r="I74" s="74">
        <f>IF(H74=0,0,(G74/H74)*100)</f>
        <v>0</v>
      </c>
      <c r="J74" s="75" t="s">
        <v>46</v>
      </c>
      <c r="K74" s="76">
        <v>100</v>
      </c>
      <c r="L74" s="27"/>
      <c r="M74" s="27"/>
      <c r="O74" s="2"/>
      <c r="P74" s="109">
        <f>IF(I73=0,"",1)</f>
      </c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3"/>
      <c r="AJ74" s="3"/>
      <c r="AK74" s="3"/>
      <c r="AL74" s="3"/>
      <c r="AM74" s="31"/>
    </row>
    <row r="75" spans="1:39" ht="23.25">
      <c r="A75" s="27"/>
      <c r="B75" s="27"/>
      <c r="E75" s="71"/>
      <c r="F75" s="72" t="s">
        <v>49</v>
      </c>
      <c r="G75" s="73">
        <f>SUM(X72:Z72)</f>
        <v>0</v>
      </c>
      <c r="H75" s="73">
        <f>SUM(AA8:AA70)*10</f>
        <v>0</v>
      </c>
      <c r="I75" s="74">
        <f>IF(H75=0,0,(G75/H75)*100)</f>
        <v>0</v>
      </c>
      <c r="J75" s="75" t="s">
        <v>46</v>
      </c>
      <c r="K75" s="76">
        <v>100</v>
      </c>
      <c r="L75" s="27"/>
      <c r="M75" s="27"/>
      <c r="O75" s="2"/>
      <c r="P75" s="109">
        <f>IF(I74=0,"",1)</f>
      </c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3"/>
      <c r="AJ75" s="3"/>
      <c r="AK75" s="3"/>
      <c r="AL75" s="3"/>
      <c r="AM75" s="31"/>
    </row>
    <row r="76" spans="1:39" ht="21.75" thickBot="1">
      <c r="A76" s="27"/>
      <c r="B76" s="27"/>
      <c r="C76" s="27"/>
      <c r="D76" s="27"/>
      <c r="E76" s="81"/>
      <c r="F76" s="82"/>
      <c r="G76" s="82"/>
      <c r="H76" s="82"/>
      <c r="I76" s="83"/>
      <c r="J76" s="83"/>
      <c r="K76" s="84"/>
      <c r="L76" s="27"/>
      <c r="M76" s="27"/>
      <c r="O76" s="1"/>
      <c r="P76" s="80">
        <f>IF(I75=0,"",1)</f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3"/>
      <c r="AJ76" s="3"/>
      <c r="AK76" s="3"/>
      <c r="AL76" s="3"/>
      <c r="AM76" s="31"/>
    </row>
    <row r="77" spans="1:39" ht="23.25" customHeight="1" thickBot="1" thickTop="1">
      <c r="A77" s="27"/>
      <c r="B77" s="27"/>
      <c r="C77" s="27"/>
      <c r="D77" s="27"/>
      <c r="E77" s="27"/>
      <c r="F77" s="85"/>
      <c r="G77" s="85"/>
      <c r="H77" s="86" t="s">
        <v>48</v>
      </c>
      <c r="I77" s="87">
        <f>IF(P77=0,"",(SUM(I73:I75)/P77))</f>
      </c>
      <c r="J77" s="88" t="s">
        <v>46</v>
      </c>
      <c r="K77" s="89">
        <v>100</v>
      </c>
      <c r="L77" s="27"/>
      <c r="M77" s="27"/>
      <c r="O77" s="1"/>
      <c r="P77" s="80">
        <f>SUM(P74:P76)</f>
        <v>0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3"/>
      <c r="AJ77" s="3"/>
      <c r="AK77" s="3"/>
      <c r="AL77" s="3"/>
      <c r="AM77" s="31"/>
    </row>
    <row r="78" spans="15:39" ht="15.75" thickTop="1">
      <c r="O78" s="1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3"/>
      <c r="AJ78" s="3"/>
      <c r="AK78" s="3"/>
      <c r="AL78" s="3"/>
      <c r="AM78" s="31"/>
    </row>
    <row r="79" spans="15:39" ht="15">
      <c r="O79" s="1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3"/>
      <c r="AJ79" s="3"/>
      <c r="AK79" s="3"/>
      <c r="AL79" s="3"/>
      <c r="AM79" s="31"/>
    </row>
    <row r="80" spans="15:38" ht="15">
      <c r="O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2"/>
      <c r="AJ80" s="2"/>
      <c r="AK80" s="2"/>
      <c r="AL80" s="2"/>
    </row>
    <row r="81" spans="15:35" ht="15">
      <c r="O81" s="1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1"/>
    </row>
    <row r="82" spans="15:35" ht="15">
      <c r="O82" s="1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1"/>
    </row>
    <row r="83" spans="15:35" ht="15">
      <c r="O83" s="1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1"/>
    </row>
    <row r="84" spans="15:35" ht="15">
      <c r="O84" s="1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"/>
    </row>
    <row r="85" spans="15:35" ht="15"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5:35" ht="15"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</sheetData>
  <sheetProtection password="C584" sheet="1" objects="1" scenarios="1" selectLockedCells="1"/>
  <mergeCells count="3">
    <mergeCell ref="B2:B4"/>
    <mergeCell ref="A2:A4"/>
    <mergeCell ref="A1:B1"/>
  </mergeCells>
  <printOptions/>
  <pageMargins left="0.6" right="0.7" top="0.75" bottom="0.75" header="0.3" footer="0.3"/>
  <pageSetup horizontalDpi="600" verticalDpi="600" orientation="portrait" paperSize="9" scale="61" r:id="rId3"/>
  <colBreaks count="1" manualBreakCount="1">
    <brk id="14" max="65535" man="1"/>
  </colBreaks>
  <ignoredErrors>
    <ignoredError sqref="K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3" sqref="A13"/>
    </sheetView>
  </sheetViews>
  <sheetFormatPr defaultColWidth="11.421875" defaultRowHeight="15"/>
  <sheetData>
    <row r="1" ht="15">
      <c r="A1" t="s">
        <v>76</v>
      </c>
    </row>
    <row r="2" ht="15">
      <c r="A2" s="110" t="s">
        <v>0</v>
      </c>
    </row>
    <row r="3" ht="15">
      <c r="A3" s="110" t="s">
        <v>77</v>
      </c>
    </row>
    <row r="4" ht="15">
      <c r="A4" s="110" t="s">
        <v>78</v>
      </c>
    </row>
    <row r="5" ht="15">
      <c r="A5" s="110" t="s">
        <v>15</v>
      </c>
    </row>
    <row r="6" ht="15.75" customHeight="1">
      <c r="A6" s="110" t="s">
        <v>1</v>
      </c>
    </row>
    <row r="7" ht="15">
      <c r="A7" s="110" t="s">
        <v>2</v>
      </c>
    </row>
    <row r="8" ht="15">
      <c r="A8" s="110" t="s">
        <v>79</v>
      </c>
    </row>
    <row r="9" ht="15">
      <c r="A9" s="110" t="s">
        <v>16</v>
      </c>
    </row>
    <row r="10" ht="15">
      <c r="A10" s="110" t="s">
        <v>3</v>
      </c>
    </row>
    <row r="11" ht="15">
      <c r="A11" s="110" t="s">
        <v>4</v>
      </c>
    </row>
    <row r="12" ht="15">
      <c r="A12" s="110" t="s">
        <v>17</v>
      </c>
    </row>
    <row r="13" ht="15">
      <c r="A13" s="110" t="s">
        <v>57</v>
      </c>
    </row>
    <row r="14" ht="15">
      <c r="A14" s="1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22">
      <selection activeCell="A13" sqref="A13"/>
    </sheetView>
  </sheetViews>
  <sheetFormatPr defaultColWidth="11.421875" defaultRowHeight="15"/>
  <cols>
    <col min="1" max="16384" width="11.421875" style="112" customWidth="1"/>
  </cols>
  <sheetData>
    <row r="1" ht="15">
      <c r="A1" s="112" t="s">
        <v>80</v>
      </c>
    </row>
    <row r="2" ht="15">
      <c r="A2" s="113" t="s">
        <v>5</v>
      </c>
    </row>
    <row r="3" ht="15">
      <c r="A3" s="113" t="s">
        <v>6</v>
      </c>
    </row>
    <row r="4" ht="15">
      <c r="A4" s="113" t="s">
        <v>81</v>
      </c>
    </row>
    <row r="5" ht="15">
      <c r="A5" s="113" t="s">
        <v>18</v>
      </c>
    </row>
    <row r="6" ht="15">
      <c r="A6" s="113" t="s">
        <v>82</v>
      </c>
    </row>
    <row r="7" ht="15">
      <c r="A7" s="113" t="s">
        <v>19</v>
      </c>
    </row>
    <row r="8" ht="15">
      <c r="A8" s="113" t="s">
        <v>83</v>
      </c>
    </row>
    <row r="9" ht="15">
      <c r="A9" s="114" t="s">
        <v>84</v>
      </c>
    </row>
    <row r="10" ht="15">
      <c r="A10" s="114" t="s">
        <v>85</v>
      </c>
    </row>
    <row r="11" ht="15">
      <c r="A11" s="114" t="s">
        <v>86</v>
      </c>
    </row>
    <row r="12" ht="15">
      <c r="A12" s="114" t="s">
        <v>87</v>
      </c>
    </row>
    <row r="13" ht="15">
      <c r="A13" s="114" t="s">
        <v>88</v>
      </c>
    </row>
    <row r="14" ht="15">
      <c r="A14" s="110" t="s">
        <v>58</v>
      </c>
    </row>
    <row r="15" ht="15">
      <c r="A15" s="114" t="s">
        <v>89</v>
      </c>
    </row>
    <row r="16" ht="15">
      <c r="A16" s="114" t="s">
        <v>90</v>
      </c>
    </row>
    <row r="17" ht="15">
      <c r="A17" s="114" t="s">
        <v>7</v>
      </c>
    </row>
    <row r="18" ht="15">
      <c r="A18" s="114" t="s">
        <v>91</v>
      </c>
    </row>
    <row r="19" ht="15">
      <c r="A19" s="114" t="s">
        <v>8</v>
      </c>
    </row>
    <row r="20" ht="15">
      <c r="A20" s="114" t="s">
        <v>59</v>
      </c>
    </row>
    <row r="21" ht="15">
      <c r="A21" s="114" t="s">
        <v>92</v>
      </c>
    </row>
    <row r="22" ht="15">
      <c r="A22" s="114" t="s">
        <v>20</v>
      </c>
    </row>
    <row r="23" ht="15">
      <c r="A23" s="114" t="s">
        <v>93</v>
      </c>
    </row>
    <row r="24" ht="15">
      <c r="A24" s="114" t="s">
        <v>94</v>
      </c>
    </row>
    <row r="25" ht="15">
      <c r="A25" s="114" t="s">
        <v>9</v>
      </c>
    </row>
    <row r="26" ht="15">
      <c r="A26" s="114" t="s">
        <v>95</v>
      </c>
    </row>
    <row r="27" ht="15">
      <c r="A27" s="114" t="s">
        <v>96</v>
      </c>
    </row>
    <row r="28" ht="15">
      <c r="A28" s="114" t="s">
        <v>21</v>
      </c>
    </row>
    <row r="29" ht="15">
      <c r="A29" s="114" t="s">
        <v>14</v>
      </c>
    </row>
    <row r="30" ht="15">
      <c r="A30" s="114" t="s">
        <v>13</v>
      </c>
    </row>
    <row r="31" ht="15">
      <c r="A31" s="115" t="s">
        <v>60</v>
      </c>
    </row>
    <row r="32" ht="15">
      <c r="A32" s="115" t="s">
        <v>61</v>
      </c>
    </row>
    <row r="33" ht="15">
      <c r="A33" s="115" t="s">
        <v>62</v>
      </c>
    </row>
    <row r="34" ht="15">
      <c r="A34" s="110" t="s">
        <v>63</v>
      </c>
    </row>
    <row r="35" ht="15">
      <c r="A35" s="110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2" width="26.8515625" style="0" customWidth="1"/>
  </cols>
  <sheetData>
    <row r="1" ht="15">
      <c r="A1" t="s">
        <v>97</v>
      </c>
    </row>
    <row r="2" s="112" customFormat="1" ht="15" customHeight="1">
      <c r="A2" s="116" t="s">
        <v>98</v>
      </c>
    </row>
    <row r="3" s="112" customFormat="1" ht="15" customHeight="1">
      <c r="A3" s="116" t="s">
        <v>10</v>
      </c>
    </row>
    <row r="4" s="112" customFormat="1" ht="15" customHeight="1">
      <c r="A4" s="117" t="s">
        <v>65</v>
      </c>
    </row>
    <row r="5" s="112" customFormat="1" ht="15" customHeight="1">
      <c r="A5" s="116" t="s">
        <v>66</v>
      </c>
    </row>
    <row r="6" s="112" customFormat="1" ht="15" customHeight="1">
      <c r="A6" s="117" t="s">
        <v>67</v>
      </c>
    </row>
    <row r="7" s="112" customFormat="1" ht="15" customHeight="1">
      <c r="A7" s="117" t="s">
        <v>68</v>
      </c>
    </row>
    <row r="8" s="112" customFormat="1" ht="15" customHeight="1">
      <c r="A8" s="118"/>
    </row>
    <row r="9" s="112" customFormat="1" ht="15" customHeight="1"/>
    <row r="10" s="112" customFormat="1" ht="15" customHeight="1"/>
    <row r="11" s="112" customFormat="1" ht="15" customHeight="1"/>
    <row r="12" s="112" customFormat="1" ht="15" customHeight="1"/>
    <row r="13" s="112" customFormat="1" ht="15" customHeight="1"/>
    <row r="14" s="112" customFormat="1" ht="15" customHeight="1"/>
    <row r="15" s="112" customFormat="1" ht="15" customHeight="1"/>
    <row r="16" s="112" customFormat="1" ht="15" customHeight="1"/>
    <row r="17" s="112" customFormat="1" ht="15" customHeight="1"/>
    <row r="18" s="112" customFormat="1" ht="15" customHeight="1"/>
    <row r="19" s="112" customFormat="1" ht="15" customHeight="1"/>
    <row r="20" s="112" customFormat="1" ht="15" customHeight="1"/>
    <row r="21" s="112" customFormat="1" ht="15"/>
    <row r="22" s="112" customFormat="1" ht="15"/>
    <row r="23" s="112" customFormat="1" ht="15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11.421875" style="0" customWidth="1"/>
  </cols>
  <sheetData>
    <row r="1" ht="15">
      <c r="A1" t="s">
        <v>99</v>
      </c>
    </row>
    <row r="2" s="112" customFormat="1" ht="15">
      <c r="A2" s="116" t="s">
        <v>11</v>
      </c>
    </row>
    <row r="3" s="112" customFormat="1" ht="15">
      <c r="A3" s="116" t="s">
        <v>12</v>
      </c>
    </row>
    <row r="4" s="112" customFormat="1" ht="15">
      <c r="A4" s="117" t="s">
        <v>69</v>
      </c>
    </row>
    <row r="5" s="112" customFormat="1" ht="15">
      <c r="A5" s="110" t="s">
        <v>70</v>
      </c>
    </row>
    <row r="6" s="112" customFormat="1" ht="1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SIMONIS</dc:creator>
  <cp:keywords/>
  <dc:description/>
  <cp:lastModifiedBy>SIMONIS</cp:lastModifiedBy>
  <cp:lastPrinted>2009-02-04T10:39:11Z</cp:lastPrinted>
  <dcterms:created xsi:type="dcterms:W3CDTF">2008-12-25T13:04:27Z</dcterms:created>
  <dcterms:modified xsi:type="dcterms:W3CDTF">2009-02-13T14:05:39Z</dcterms:modified>
  <cp:category/>
  <cp:version/>
  <cp:contentType/>
  <cp:contentStatus/>
</cp:coreProperties>
</file>