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tommy\OneDrive\Documents\Modèles de documents\"/>
    </mc:Choice>
  </mc:AlternateContent>
  <bookViews>
    <workbookView xWindow="6630" yWindow="-15" windowWidth="8670" windowHeight="9105" tabRatio="721"/>
  </bookViews>
  <sheets>
    <sheet name="Classe" sheetId="22" r:id="rId1"/>
    <sheet name="Période 1" sheetId="19" r:id="rId2"/>
    <sheet name="Période 2" sheetId="24" r:id="rId3"/>
    <sheet name="Décembre" sheetId="27" r:id="rId4"/>
    <sheet name="Période 3" sheetId="25" r:id="rId5"/>
    <sheet name="Période 4" sheetId="26" r:id="rId6"/>
    <sheet name="Juin" sheetId="28" r:id="rId7"/>
    <sheet name="Récapitulatif" sheetId="23" r:id="rId8"/>
    <sheet name="Répartition des points" sheetId="29" r:id="rId9"/>
  </sheets>
  <definedNames>
    <definedName name="_xlnm.Print_Area" localSheetId="3">Décembre!$A$1:$AH$38</definedName>
    <definedName name="_xlnm.Print_Area" localSheetId="6">Juin!$A$1:$AH$38</definedName>
    <definedName name="_xlnm.Print_Area" localSheetId="1">'Période 1'!$A$1:$V$38</definedName>
    <definedName name="_xlnm.Print_Area" localSheetId="2">'Période 2'!$A$1:$V$38</definedName>
    <definedName name="_xlnm.Print_Area" localSheetId="4">'Période 3'!$A$1:$V$38</definedName>
    <definedName name="_xlnm.Print_Area" localSheetId="5">'Période 4'!$A$1:$V$38</definedName>
  </definedNames>
  <calcPr calcId="152511"/>
</workbook>
</file>

<file path=xl/calcChain.xml><?xml version="1.0" encoding="utf-8"?>
<calcChain xmlns="http://schemas.openxmlformats.org/spreadsheetml/2006/main">
  <c r="B5" i="19" l="1"/>
  <c r="D35" i="19"/>
  <c r="AE35" i="28" l="1"/>
  <c r="AD35" i="28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B5" i="28"/>
  <c r="AJ7" i="28" l="1"/>
  <c r="AI7" i="28"/>
  <c r="AH7" i="28"/>
  <c r="AJ11" i="28"/>
  <c r="AI11" i="28"/>
  <c r="AH11" i="28"/>
  <c r="AJ15" i="28"/>
  <c r="AI15" i="28"/>
  <c r="AH15" i="28"/>
  <c r="AJ19" i="28"/>
  <c r="AI19" i="28"/>
  <c r="AH19" i="28"/>
  <c r="AJ23" i="28"/>
  <c r="AI23" i="28"/>
  <c r="AH23" i="28"/>
  <c r="AJ27" i="28"/>
  <c r="AI27" i="28"/>
  <c r="AH27" i="28"/>
  <c r="AJ31" i="28"/>
  <c r="AI31" i="28"/>
  <c r="AH31" i="28"/>
  <c r="AJ8" i="28"/>
  <c r="AI8" i="28"/>
  <c r="AH8" i="28"/>
  <c r="AJ12" i="28"/>
  <c r="AI12" i="28"/>
  <c r="AH12" i="28"/>
  <c r="AJ16" i="28"/>
  <c r="AI16" i="28"/>
  <c r="AH16" i="28"/>
  <c r="AJ20" i="28"/>
  <c r="AI20" i="28"/>
  <c r="AH20" i="28"/>
  <c r="AJ24" i="28"/>
  <c r="AI24" i="28"/>
  <c r="AH24" i="28"/>
  <c r="AJ28" i="28"/>
  <c r="AI28" i="28"/>
  <c r="AH28" i="28"/>
  <c r="AJ32" i="28"/>
  <c r="AI32" i="28"/>
  <c r="AH32" i="28"/>
  <c r="AJ9" i="28"/>
  <c r="AI9" i="28"/>
  <c r="AH9" i="28"/>
  <c r="AJ13" i="28"/>
  <c r="AI13" i="28"/>
  <c r="AH13" i="28"/>
  <c r="AJ17" i="28"/>
  <c r="AI17" i="28"/>
  <c r="AH17" i="28"/>
  <c r="AJ21" i="28"/>
  <c r="AI21" i="28"/>
  <c r="AH21" i="28"/>
  <c r="AJ25" i="28"/>
  <c r="AI25" i="28"/>
  <c r="AH25" i="28"/>
  <c r="AJ29" i="28"/>
  <c r="AI29" i="28"/>
  <c r="AH29" i="28"/>
  <c r="AJ33" i="28"/>
  <c r="AI33" i="28"/>
  <c r="AH33" i="28"/>
  <c r="AH10" i="28"/>
  <c r="AI10" i="28"/>
  <c r="AJ10" i="28"/>
  <c r="AI14" i="28"/>
  <c r="AJ14" i="28"/>
  <c r="AH14" i="28"/>
  <c r="AJ18" i="28"/>
  <c r="AH18" i="28"/>
  <c r="AI18" i="28"/>
  <c r="AI22" i="28"/>
  <c r="AH22" i="28"/>
  <c r="AJ22" i="28"/>
  <c r="AI26" i="28"/>
  <c r="AJ26" i="28"/>
  <c r="AH26" i="28"/>
  <c r="AJ30" i="28"/>
  <c r="AH30" i="28"/>
  <c r="AI30" i="28"/>
  <c r="AI34" i="28"/>
  <c r="AH34" i="28"/>
  <c r="AJ34" i="28"/>
  <c r="AJ6" i="28"/>
  <c r="AI6" i="28"/>
  <c r="AH6" i="28"/>
  <c r="AJ5" i="28"/>
  <c r="AI5" i="28"/>
  <c r="AH5" i="28"/>
  <c r="AF9" i="28"/>
  <c r="AF5" i="28"/>
  <c r="AG5" i="28" s="1"/>
  <c r="Q11" i="23" s="1"/>
  <c r="AF8" i="23" s="1"/>
  <c r="AF7" i="28"/>
  <c r="AF6" i="28"/>
  <c r="AF8" i="28"/>
  <c r="AF10" i="28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F24" i="28"/>
  <c r="AF25" i="28"/>
  <c r="AF26" i="28"/>
  <c r="AF27" i="28"/>
  <c r="AF28" i="28"/>
  <c r="AF29" i="28"/>
  <c r="AF30" i="28"/>
  <c r="AF31" i="28"/>
  <c r="AF32" i="28"/>
  <c r="AF33" i="28"/>
  <c r="AF34" i="28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B6" i="27"/>
  <c r="A6" i="27"/>
  <c r="B5" i="27"/>
  <c r="AK33" i="28" l="1"/>
  <c r="AK29" i="28"/>
  <c r="AK17" i="28"/>
  <c r="AK8" i="28"/>
  <c r="AI31" i="27"/>
  <c r="AJ31" i="27"/>
  <c r="AH31" i="27"/>
  <c r="AI8" i="27"/>
  <c r="AJ8" i="27"/>
  <c r="AH8" i="27"/>
  <c r="AI12" i="27"/>
  <c r="AJ12" i="27"/>
  <c r="AH12" i="27"/>
  <c r="AI16" i="27"/>
  <c r="AJ16" i="27"/>
  <c r="AH16" i="27"/>
  <c r="AI20" i="27"/>
  <c r="AJ20" i="27"/>
  <c r="AH20" i="27"/>
  <c r="AI24" i="27"/>
  <c r="AJ24" i="27"/>
  <c r="AH24" i="27"/>
  <c r="AI28" i="27"/>
  <c r="AJ28" i="27"/>
  <c r="AH28" i="27"/>
  <c r="AI32" i="27"/>
  <c r="AJ32" i="27"/>
  <c r="AH32" i="27"/>
  <c r="AI11" i="27"/>
  <c r="AJ11" i="27"/>
  <c r="AH11" i="27"/>
  <c r="AI9" i="27"/>
  <c r="AJ9" i="27"/>
  <c r="AH9" i="27"/>
  <c r="AI17" i="27"/>
  <c r="AJ17" i="27"/>
  <c r="AH17" i="27"/>
  <c r="AI29" i="27"/>
  <c r="AJ29" i="27"/>
  <c r="AH29" i="27"/>
  <c r="AI7" i="27"/>
  <c r="AJ7" i="27"/>
  <c r="AH7" i="27"/>
  <c r="AI15" i="27"/>
  <c r="AJ15" i="27"/>
  <c r="AH15" i="27"/>
  <c r="AI19" i="27"/>
  <c r="AJ19" i="27"/>
  <c r="AH19" i="27"/>
  <c r="AI23" i="27"/>
  <c r="AJ23" i="27"/>
  <c r="AH23" i="27"/>
  <c r="AI27" i="27"/>
  <c r="AJ27" i="27"/>
  <c r="AH27" i="27"/>
  <c r="AI13" i="27"/>
  <c r="AJ13" i="27"/>
  <c r="AH13" i="27"/>
  <c r="AI21" i="27"/>
  <c r="AJ21" i="27"/>
  <c r="AH21" i="27"/>
  <c r="AI25" i="27"/>
  <c r="AJ25" i="27"/>
  <c r="AH25" i="27"/>
  <c r="AI33" i="27"/>
  <c r="AJ33" i="27"/>
  <c r="AH33" i="27"/>
  <c r="AH10" i="27"/>
  <c r="AI10" i="27"/>
  <c r="AJ10" i="27"/>
  <c r="AI14" i="27"/>
  <c r="AJ14" i="27"/>
  <c r="AH14" i="27"/>
  <c r="AH18" i="27"/>
  <c r="AI18" i="27"/>
  <c r="AJ18" i="27"/>
  <c r="AI22" i="27"/>
  <c r="AJ22" i="27"/>
  <c r="AH22" i="27"/>
  <c r="AJ26" i="27"/>
  <c r="AI26" i="27"/>
  <c r="AH26" i="27"/>
  <c r="AH30" i="27"/>
  <c r="AI30" i="27"/>
  <c r="AJ30" i="27"/>
  <c r="AI34" i="27"/>
  <c r="AJ34" i="27"/>
  <c r="AH34" i="27"/>
  <c r="AG34" i="28"/>
  <c r="Q127" i="23" s="1"/>
  <c r="AF124" i="23" s="1"/>
  <c r="AG30" i="28"/>
  <c r="Q111" i="23" s="1"/>
  <c r="AF108" i="23" s="1"/>
  <c r="AG26" i="28"/>
  <c r="Q95" i="23" s="1"/>
  <c r="AF92" i="23" s="1"/>
  <c r="AG22" i="28"/>
  <c r="Q79" i="23" s="1"/>
  <c r="AF76" i="23" s="1"/>
  <c r="AG18" i="28"/>
  <c r="Q63" i="23" s="1"/>
  <c r="AF60" i="23" s="1"/>
  <c r="AG14" i="28"/>
  <c r="Q47" i="23" s="1"/>
  <c r="AF44" i="23" s="1"/>
  <c r="AG33" i="28"/>
  <c r="Q123" i="23" s="1"/>
  <c r="AF120" i="23" s="1"/>
  <c r="AG25" i="28"/>
  <c r="Q91" i="23" s="1"/>
  <c r="AF88" i="23" s="1"/>
  <c r="AG17" i="28"/>
  <c r="Q59" i="23" s="1"/>
  <c r="AF56" i="23" s="1"/>
  <c r="AG8" i="28"/>
  <c r="Q23" i="23" s="1"/>
  <c r="AF20" i="23" s="1"/>
  <c r="AG32" i="28"/>
  <c r="Q119" i="23" s="1"/>
  <c r="AF116" i="23" s="1"/>
  <c r="AG28" i="28"/>
  <c r="Q103" i="23" s="1"/>
  <c r="AF100" i="23" s="1"/>
  <c r="AG24" i="28"/>
  <c r="Q87" i="23" s="1"/>
  <c r="AF84" i="23" s="1"/>
  <c r="AG20" i="28"/>
  <c r="Q71" i="23" s="1"/>
  <c r="AF68" i="23" s="1"/>
  <c r="AG16" i="28"/>
  <c r="Q55" i="23" s="1"/>
  <c r="AF52" i="23" s="1"/>
  <c r="AG12" i="28"/>
  <c r="Q39" i="23" s="1"/>
  <c r="AF36" i="23" s="1"/>
  <c r="AG29" i="28"/>
  <c r="Q107" i="23" s="1"/>
  <c r="AF104" i="23" s="1"/>
  <c r="AG21" i="28"/>
  <c r="Q75" i="23" s="1"/>
  <c r="AF72" i="23" s="1"/>
  <c r="AG13" i="28"/>
  <c r="Q43" i="23" s="1"/>
  <c r="AF40" i="23" s="1"/>
  <c r="AG9" i="28"/>
  <c r="Q27" i="23" s="1"/>
  <c r="AF24" i="23" s="1"/>
  <c r="AG31" i="28"/>
  <c r="Q115" i="23" s="1"/>
  <c r="AF112" i="23" s="1"/>
  <c r="AG27" i="28"/>
  <c r="Q99" i="23" s="1"/>
  <c r="AF96" i="23" s="1"/>
  <c r="AG23" i="28"/>
  <c r="Q83" i="23" s="1"/>
  <c r="AF80" i="23" s="1"/>
  <c r="AG19" i="28"/>
  <c r="Q67" i="23" s="1"/>
  <c r="AF64" i="23" s="1"/>
  <c r="AG15" i="28"/>
  <c r="Q51" i="23" s="1"/>
  <c r="AF48" i="23" s="1"/>
  <c r="AG11" i="28"/>
  <c r="Q35" i="23" s="1"/>
  <c r="AF32" i="23" s="1"/>
  <c r="AG10" i="28"/>
  <c r="Q31" i="23" s="1"/>
  <c r="AF28" i="23" s="1"/>
  <c r="AG7" i="28"/>
  <c r="Q19" i="23" s="1"/>
  <c r="AF16" i="23" s="1"/>
  <c r="AI6" i="27"/>
  <c r="AJ6" i="27"/>
  <c r="AH6" i="27"/>
  <c r="AH5" i="27"/>
  <c r="AJ5" i="27"/>
  <c r="AI5" i="27"/>
  <c r="AG6" i="28"/>
  <c r="Q15" i="23" s="1"/>
  <c r="AF12" i="23" s="1"/>
  <c r="AK21" i="28"/>
  <c r="AK13" i="28"/>
  <c r="AK25" i="28"/>
  <c r="AK10" i="28"/>
  <c r="AK6" i="28"/>
  <c r="AK32" i="28"/>
  <c r="AK28" i="28"/>
  <c r="AK24" i="28"/>
  <c r="AK20" i="28"/>
  <c r="AK16" i="28"/>
  <c r="AK12" i="28"/>
  <c r="AK9" i="28"/>
  <c r="AK31" i="28"/>
  <c r="AK27" i="28"/>
  <c r="AK23" i="28"/>
  <c r="AK19" i="28"/>
  <c r="AK15" i="28"/>
  <c r="AK11" i="28"/>
  <c r="AK7" i="28"/>
  <c r="AK5" i="28"/>
  <c r="AK34" i="28"/>
  <c r="AK30" i="28"/>
  <c r="AK26" i="28"/>
  <c r="AK22" i="28"/>
  <c r="AK18" i="28"/>
  <c r="AK14" i="28"/>
  <c r="AF15" i="27"/>
  <c r="AF31" i="27"/>
  <c r="AF8" i="27"/>
  <c r="AF24" i="27"/>
  <c r="AF7" i="27"/>
  <c r="AF13" i="27"/>
  <c r="AF23" i="27"/>
  <c r="AF29" i="27"/>
  <c r="AF21" i="27"/>
  <c r="AF16" i="27"/>
  <c r="AF32" i="27"/>
  <c r="AF11" i="27"/>
  <c r="AF12" i="27"/>
  <c r="AF27" i="27"/>
  <c r="AF28" i="27"/>
  <c r="AF5" i="27"/>
  <c r="AG5" i="27" s="1"/>
  <c r="I11" i="23" s="1"/>
  <c r="AC8" i="23" s="1"/>
  <c r="AF9" i="27"/>
  <c r="AF17" i="27"/>
  <c r="AF25" i="27"/>
  <c r="AF33" i="27"/>
  <c r="AF19" i="27"/>
  <c r="AF20" i="27"/>
  <c r="AF6" i="27"/>
  <c r="AF10" i="27"/>
  <c r="AF14" i="27"/>
  <c r="AF18" i="27"/>
  <c r="AF22" i="27"/>
  <c r="AF26" i="27"/>
  <c r="AF30" i="27"/>
  <c r="AF34" i="27"/>
  <c r="V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B34" i="26"/>
  <c r="V34" i="26" s="1"/>
  <c r="B33" i="26"/>
  <c r="T33" i="26" s="1"/>
  <c r="B32" i="26"/>
  <c r="V32" i="26" s="1"/>
  <c r="B31" i="26"/>
  <c r="V31" i="26" s="1"/>
  <c r="B30" i="26"/>
  <c r="V30" i="26" s="1"/>
  <c r="B29" i="26"/>
  <c r="T29" i="26" s="1"/>
  <c r="B28" i="26"/>
  <c r="V28" i="26" s="1"/>
  <c r="B27" i="26"/>
  <c r="V27" i="26" s="1"/>
  <c r="B26" i="26"/>
  <c r="V26" i="26" s="1"/>
  <c r="B25" i="26"/>
  <c r="T25" i="26" s="1"/>
  <c r="B24" i="26"/>
  <c r="V24" i="26" s="1"/>
  <c r="B23" i="26"/>
  <c r="V23" i="26" s="1"/>
  <c r="B22" i="26"/>
  <c r="V22" i="26" s="1"/>
  <c r="B21" i="26"/>
  <c r="T21" i="26" s="1"/>
  <c r="B20" i="26"/>
  <c r="V20" i="26" s="1"/>
  <c r="B19" i="26"/>
  <c r="V19" i="26" s="1"/>
  <c r="B18" i="26"/>
  <c r="V18" i="26" s="1"/>
  <c r="B17" i="26"/>
  <c r="T17" i="26" s="1"/>
  <c r="B16" i="26"/>
  <c r="V16" i="26" s="1"/>
  <c r="B15" i="26"/>
  <c r="V15" i="26" s="1"/>
  <c r="B14" i="26"/>
  <c r="V14" i="26" s="1"/>
  <c r="B13" i="26"/>
  <c r="T13" i="26" s="1"/>
  <c r="B12" i="26"/>
  <c r="V12" i="26" s="1"/>
  <c r="B11" i="26"/>
  <c r="V11" i="26" s="1"/>
  <c r="B10" i="26"/>
  <c r="V10" i="26" s="1"/>
  <c r="B9" i="26"/>
  <c r="T9" i="26" s="1"/>
  <c r="B8" i="26"/>
  <c r="V8" i="26" s="1"/>
  <c r="B7" i="26"/>
  <c r="V7" i="26" s="1"/>
  <c r="B6" i="26"/>
  <c r="V6" i="26" s="1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B5" i="26"/>
  <c r="T5" i="26" s="1"/>
  <c r="U5" i="26" s="1"/>
  <c r="O11" i="23" s="1"/>
  <c r="AE8" i="23" s="1"/>
  <c r="B1" i="26"/>
  <c r="V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B34" i="25"/>
  <c r="V34" i="25" s="1"/>
  <c r="B33" i="25"/>
  <c r="T33" i="25" s="1"/>
  <c r="B32" i="25"/>
  <c r="V32" i="25" s="1"/>
  <c r="B31" i="25"/>
  <c r="T31" i="25" s="1"/>
  <c r="B30" i="25"/>
  <c r="V30" i="25" s="1"/>
  <c r="B29" i="25"/>
  <c r="T29" i="25" s="1"/>
  <c r="U29" i="25" s="1"/>
  <c r="L107" i="23" s="1"/>
  <c r="AD104" i="23" s="1"/>
  <c r="B28" i="25"/>
  <c r="V28" i="25" s="1"/>
  <c r="B27" i="25"/>
  <c r="V27" i="25" s="1"/>
  <c r="B26" i="25"/>
  <c r="T26" i="25" s="1"/>
  <c r="B25" i="25"/>
  <c r="T25" i="25" s="1"/>
  <c r="U25" i="25" s="1"/>
  <c r="L91" i="23" s="1"/>
  <c r="AD88" i="23" s="1"/>
  <c r="B24" i="25"/>
  <c r="V24" i="25" s="1"/>
  <c r="B23" i="25"/>
  <c r="V23" i="25" s="1"/>
  <c r="B22" i="25"/>
  <c r="T22" i="25" s="1"/>
  <c r="B21" i="25"/>
  <c r="T21" i="25" s="1"/>
  <c r="B20" i="25"/>
  <c r="V20" i="25" s="1"/>
  <c r="B19" i="25"/>
  <c r="V19" i="25" s="1"/>
  <c r="B18" i="25"/>
  <c r="T18" i="25" s="1"/>
  <c r="B17" i="25"/>
  <c r="T17" i="25" s="1"/>
  <c r="U17" i="25" s="1"/>
  <c r="L59" i="23" s="1"/>
  <c r="AD56" i="23" s="1"/>
  <c r="B16" i="25"/>
  <c r="V16" i="25" s="1"/>
  <c r="B15" i="25"/>
  <c r="V15" i="25" s="1"/>
  <c r="B14" i="25"/>
  <c r="T14" i="25" s="1"/>
  <c r="B13" i="25"/>
  <c r="T13" i="25" s="1"/>
  <c r="U13" i="25" s="1"/>
  <c r="L43" i="23" s="1"/>
  <c r="AD40" i="23" s="1"/>
  <c r="B12" i="25"/>
  <c r="V12" i="25" s="1"/>
  <c r="B11" i="25"/>
  <c r="V11" i="25" s="1"/>
  <c r="B10" i="25"/>
  <c r="T10" i="25" s="1"/>
  <c r="B9" i="25"/>
  <c r="V9" i="25" s="1"/>
  <c r="B8" i="25"/>
  <c r="V8" i="25" s="1"/>
  <c r="B7" i="25"/>
  <c r="V7" i="25" s="1"/>
  <c r="B6" i="25"/>
  <c r="T6" i="25" s="1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B5" i="25"/>
  <c r="V5" i="25" s="1"/>
  <c r="B1" i="25"/>
  <c r="V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B34" i="24"/>
  <c r="V34" i="24" s="1"/>
  <c r="B33" i="24"/>
  <c r="V33" i="24" s="1"/>
  <c r="B32" i="24"/>
  <c r="V32" i="24" s="1"/>
  <c r="B31" i="24"/>
  <c r="V31" i="24" s="1"/>
  <c r="B30" i="24"/>
  <c r="V30" i="24" s="1"/>
  <c r="B29" i="24"/>
  <c r="V29" i="24" s="1"/>
  <c r="B28" i="24"/>
  <c r="V28" i="24" s="1"/>
  <c r="B27" i="24"/>
  <c r="V27" i="24" s="1"/>
  <c r="B26" i="24"/>
  <c r="V26" i="24" s="1"/>
  <c r="B25" i="24"/>
  <c r="V25" i="24" s="1"/>
  <c r="B24" i="24"/>
  <c r="T24" i="24" s="1"/>
  <c r="B23" i="24"/>
  <c r="V23" i="24" s="1"/>
  <c r="B22" i="24"/>
  <c r="V22" i="24" s="1"/>
  <c r="B21" i="24"/>
  <c r="V21" i="24" s="1"/>
  <c r="V20" i="24"/>
  <c r="B20" i="24"/>
  <c r="T20" i="24" s="1"/>
  <c r="U20" i="24" s="1"/>
  <c r="G71" i="23" s="1"/>
  <c r="AB68" i="23" s="1"/>
  <c r="B19" i="24"/>
  <c r="V19" i="24" s="1"/>
  <c r="B18" i="24"/>
  <c r="V18" i="24" s="1"/>
  <c r="B17" i="24"/>
  <c r="V17" i="24" s="1"/>
  <c r="B16" i="24"/>
  <c r="V16" i="24" s="1"/>
  <c r="B15" i="24"/>
  <c r="V15" i="24" s="1"/>
  <c r="B14" i="24"/>
  <c r="V14" i="24" s="1"/>
  <c r="B13" i="24"/>
  <c r="V13" i="24" s="1"/>
  <c r="B12" i="24"/>
  <c r="V12" i="24" s="1"/>
  <c r="B11" i="24"/>
  <c r="V11" i="24" s="1"/>
  <c r="B10" i="24"/>
  <c r="V10" i="24" s="1"/>
  <c r="B9" i="24"/>
  <c r="V9" i="24" s="1"/>
  <c r="B8" i="24"/>
  <c r="V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B7" i="24"/>
  <c r="V7" i="24" s="1"/>
  <c r="A7" i="24"/>
  <c r="B6" i="24"/>
  <c r="V6" i="24" s="1"/>
  <c r="A6" i="24"/>
  <c r="B5" i="24"/>
  <c r="V5" i="24" s="1"/>
  <c r="B1" i="24"/>
  <c r="R35" i="19"/>
  <c r="B8" i="19"/>
  <c r="T7" i="25" l="1"/>
  <c r="U7" i="25" s="1"/>
  <c r="L19" i="23" s="1"/>
  <c r="AD16" i="23" s="1"/>
  <c r="T28" i="24"/>
  <c r="U28" i="24" s="1"/>
  <c r="G103" i="23" s="1"/>
  <c r="AB100" i="23" s="1"/>
  <c r="T20" i="25"/>
  <c r="U20" i="25" s="1"/>
  <c r="L71" i="23" s="1"/>
  <c r="AD68" i="23" s="1"/>
  <c r="T15" i="25"/>
  <c r="U15" i="25" s="1"/>
  <c r="L51" i="23" s="1"/>
  <c r="AD48" i="23" s="1"/>
  <c r="T32" i="24"/>
  <c r="U32" i="24" s="1"/>
  <c r="G119" i="23" s="1"/>
  <c r="AB116" i="23" s="1"/>
  <c r="T11" i="25"/>
  <c r="U11" i="25" s="1"/>
  <c r="L35" i="23" s="1"/>
  <c r="AD32" i="23" s="1"/>
  <c r="T19" i="25"/>
  <c r="U19" i="25" s="1"/>
  <c r="L67" i="23" s="1"/>
  <c r="AD64" i="23" s="1"/>
  <c r="V24" i="24"/>
  <c r="T28" i="25"/>
  <c r="U28" i="25" s="1"/>
  <c r="L103" i="23" s="1"/>
  <c r="AD100" i="23" s="1"/>
  <c r="V31" i="25"/>
  <c r="T24" i="25"/>
  <c r="U24" i="25" s="1"/>
  <c r="L87" i="23" s="1"/>
  <c r="AD84" i="23" s="1"/>
  <c r="T26" i="24"/>
  <c r="U26" i="24" s="1"/>
  <c r="G95" i="23" s="1"/>
  <c r="AB92" i="23" s="1"/>
  <c r="T9" i="24"/>
  <c r="U9" i="24" s="1"/>
  <c r="G27" i="23" s="1"/>
  <c r="AB24" i="23" s="1"/>
  <c r="T13" i="24"/>
  <c r="U13" i="24" s="1"/>
  <c r="G43" i="23" s="1"/>
  <c r="AB40" i="23" s="1"/>
  <c r="T22" i="24"/>
  <c r="U22" i="24" s="1"/>
  <c r="G79" i="23" s="1"/>
  <c r="AB76" i="23" s="1"/>
  <c r="T30" i="24"/>
  <c r="U30" i="24" s="1"/>
  <c r="G111" i="23" s="1"/>
  <c r="AB108" i="23" s="1"/>
  <c r="T34" i="24"/>
  <c r="U34" i="24" s="1"/>
  <c r="G127" i="23" s="1"/>
  <c r="AB124" i="23" s="1"/>
  <c r="T23" i="25"/>
  <c r="U23" i="25" s="1"/>
  <c r="L83" i="23" s="1"/>
  <c r="AD80" i="23" s="1"/>
  <c r="T27" i="25"/>
  <c r="U27" i="25" s="1"/>
  <c r="L99" i="23" s="1"/>
  <c r="AD96" i="23" s="1"/>
  <c r="T8" i="24"/>
  <c r="U8" i="24" s="1"/>
  <c r="G23" i="23" s="1"/>
  <c r="AB20" i="23" s="1"/>
  <c r="T21" i="24"/>
  <c r="U21" i="24" s="1"/>
  <c r="G75" i="23" s="1"/>
  <c r="AB72" i="23" s="1"/>
  <c r="V10" i="25"/>
  <c r="V14" i="25"/>
  <c r="V18" i="25"/>
  <c r="T32" i="25"/>
  <c r="U32" i="25" s="1"/>
  <c r="L119" i="23" s="1"/>
  <c r="AD116" i="23" s="1"/>
  <c r="T6" i="26"/>
  <c r="T8" i="26"/>
  <c r="U8" i="26" s="1"/>
  <c r="O23" i="23" s="1"/>
  <c r="AE20" i="23" s="1"/>
  <c r="T10" i="26"/>
  <c r="U10" i="26" s="1"/>
  <c r="O31" i="23" s="1"/>
  <c r="AE28" i="23" s="1"/>
  <c r="T12" i="26"/>
  <c r="U12" i="26" s="1"/>
  <c r="O39" i="23" s="1"/>
  <c r="AE36" i="23" s="1"/>
  <c r="T14" i="26"/>
  <c r="U14" i="26" s="1"/>
  <c r="O47" i="23" s="1"/>
  <c r="AE44" i="23" s="1"/>
  <c r="T16" i="26"/>
  <c r="U16" i="26" s="1"/>
  <c r="O55" i="23" s="1"/>
  <c r="AE52" i="23" s="1"/>
  <c r="T18" i="26"/>
  <c r="U18" i="26" s="1"/>
  <c r="O63" i="23" s="1"/>
  <c r="AE60" i="23" s="1"/>
  <c r="T20" i="26"/>
  <c r="U20" i="26" s="1"/>
  <c r="O71" i="23" s="1"/>
  <c r="AE68" i="23" s="1"/>
  <c r="T22" i="26"/>
  <c r="U22" i="26" s="1"/>
  <c r="O79" i="23" s="1"/>
  <c r="AE76" i="23" s="1"/>
  <c r="T24" i="26"/>
  <c r="U24" i="26" s="1"/>
  <c r="O87" i="23" s="1"/>
  <c r="AE84" i="23" s="1"/>
  <c r="T26" i="26"/>
  <c r="U26" i="26" s="1"/>
  <c r="O95" i="23" s="1"/>
  <c r="AE92" i="23" s="1"/>
  <c r="T28" i="26"/>
  <c r="U28" i="26" s="1"/>
  <c r="O103" i="23" s="1"/>
  <c r="AE100" i="23" s="1"/>
  <c r="T30" i="26"/>
  <c r="U30" i="26" s="1"/>
  <c r="O111" i="23" s="1"/>
  <c r="AE108" i="23" s="1"/>
  <c r="T32" i="26"/>
  <c r="U32" i="26" s="1"/>
  <c r="O119" i="23" s="1"/>
  <c r="AE116" i="23" s="1"/>
  <c r="T34" i="26"/>
  <c r="U34" i="26" s="1"/>
  <c r="O127" i="23" s="1"/>
  <c r="AE124" i="23" s="1"/>
  <c r="T17" i="24"/>
  <c r="U17" i="24" s="1"/>
  <c r="G59" i="23" s="1"/>
  <c r="AB56" i="23" s="1"/>
  <c r="T12" i="24"/>
  <c r="U12" i="24" s="1"/>
  <c r="G39" i="23" s="1"/>
  <c r="AB36" i="23" s="1"/>
  <c r="T16" i="24"/>
  <c r="U16" i="24" s="1"/>
  <c r="G55" i="23" s="1"/>
  <c r="AB52" i="23" s="1"/>
  <c r="T5" i="24"/>
  <c r="U5" i="24" s="1"/>
  <c r="G11" i="23" s="1"/>
  <c r="AB8" i="23" s="1"/>
  <c r="K11" i="23" s="1"/>
  <c r="S11" i="23" s="1"/>
  <c r="T10" i="24"/>
  <c r="U10" i="24" s="1"/>
  <c r="G31" i="23" s="1"/>
  <c r="AB28" i="23" s="1"/>
  <c r="T14" i="24"/>
  <c r="U14" i="24" s="1"/>
  <c r="G47" i="23" s="1"/>
  <c r="AB44" i="23" s="1"/>
  <c r="T18" i="24"/>
  <c r="U18" i="24" s="1"/>
  <c r="G63" i="23" s="1"/>
  <c r="AB60" i="23" s="1"/>
  <c r="T25" i="24"/>
  <c r="U25" i="24" s="1"/>
  <c r="G91" i="23" s="1"/>
  <c r="AB88" i="23" s="1"/>
  <c r="T29" i="24"/>
  <c r="U29" i="24" s="1"/>
  <c r="G107" i="23" s="1"/>
  <c r="AB104" i="23" s="1"/>
  <c r="T33" i="24"/>
  <c r="U33" i="24" s="1"/>
  <c r="G123" i="23" s="1"/>
  <c r="AB120" i="23" s="1"/>
  <c r="T8" i="25"/>
  <c r="U8" i="25" s="1"/>
  <c r="L23" i="23" s="1"/>
  <c r="AD20" i="23" s="1"/>
  <c r="T12" i="25"/>
  <c r="U12" i="25" s="1"/>
  <c r="L39" i="23" s="1"/>
  <c r="AD36" i="23" s="1"/>
  <c r="T16" i="25"/>
  <c r="U16" i="25" s="1"/>
  <c r="L55" i="23" s="1"/>
  <c r="AD52" i="23" s="1"/>
  <c r="V22" i="25"/>
  <c r="V26" i="25"/>
  <c r="U13" i="26"/>
  <c r="O43" i="23" s="1"/>
  <c r="AE40" i="23" s="1"/>
  <c r="U21" i="26"/>
  <c r="O75" i="23" s="1"/>
  <c r="AE72" i="23" s="1"/>
  <c r="U25" i="26"/>
  <c r="O91" i="23" s="1"/>
  <c r="AE88" i="23" s="1"/>
  <c r="U33" i="26"/>
  <c r="O123" i="23" s="1"/>
  <c r="AE120" i="23" s="1"/>
  <c r="U9" i="26"/>
  <c r="O27" i="23" s="1"/>
  <c r="AE24" i="23" s="1"/>
  <c r="U17" i="26"/>
  <c r="O59" i="23" s="1"/>
  <c r="AE56" i="23" s="1"/>
  <c r="U29" i="26"/>
  <c r="O107" i="23" s="1"/>
  <c r="AE104" i="23" s="1"/>
  <c r="U10" i="25"/>
  <c r="L31" i="23" s="1"/>
  <c r="AD28" i="23" s="1"/>
  <c r="U14" i="25"/>
  <c r="L47" i="23" s="1"/>
  <c r="AD44" i="23" s="1"/>
  <c r="U31" i="25"/>
  <c r="L115" i="23" s="1"/>
  <c r="AD112" i="23" s="1"/>
  <c r="U18" i="25"/>
  <c r="L63" i="23" s="1"/>
  <c r="AD60" i="23" s="1"/>
  <c r="U33" i="25"/>
  <c r="L123" i="23" s="1"/>
  <c r="AD120" i="23" s="1"/>
  <c r="U21" i="25"/>
  <c r="L75" i="23" s="1"/>
  <c r="AD72" i="23" s="1"/>
  <c r="U22" i="25"/>
  <c r="L79" i="23" s="1"/>
  <c r="AD76" i="23" s="1"/>
  <c r="U26" i="25"/>
  <c r="L95" i="23" s="1"/>
  <c r="AD92" i="23" s="1"/>
  <c r="AG10" i="27"/>
  <c r="I31" i="23" s="1"/>
  <c r="AC28" i="23" s="1"/>
  <c r="AG22" i="27"/>
  <c r="I79" i="23" s="1"/>
  <c r="AC76" i="23" s="1"/>
  <c r="AG25" i="27"/>
  <c r="I91" i="23" s="1"/>
  <c r="AC88" i="23" s="1"/>
  <c r="AG28" i="27"/>
  <c r="I103" i="23" s="1"/>
  <c r="AC100" i="23" s="1"/>
  <c r="AG32" i="27"/>
  <c r="I119" i="23" s="1"/>
  <c r="AC116" i="23" s="1"/>
  <c r="AG23" i="27"/>
  <c r="I83" i="23" s="1"/>
  <c r="AC80" i="23" s="1"/>
  <c r="AG8" i="27"/>
  <c r="I23" i="23" s="1"/>
  <c r="AC20" i="23" s="1"/>
  <c r="AG33" i="27"/>
  <c r="I123" i="23" s="1"/>
  <c r="AC120" i="23" s="1"/>
  <c r="AG34" i="27"/>
  <c r="I127" i="23" s="1"/>
  <c r="AC124" i="23" s="1"/>
  <c r="AG18" i="27"/>
  <c r="I63" i="23" s="1"/>
  <c r="AC60" i="23" s="1"/>
  <c r="AG20" i="27"/>
  <c r="I71" i="23" s="1"/>
  <c r="AC68" i="23" s="1"/>
  <c r="K71" i="23" s="1"/>
  <c r="AG17" i="27"/>
  <c r="I59" i="23" s="1"/>
  <c r="AC56" i="23" s="1"/>
  <c r="AG27" i="27"/>
  <c r="I99" i="23" s="1"/>
  <c r="AC96" i="23" s="1"/>
  <c r="AG16" i="27"/>
  <c r="I55" i="23" s="1"/>
  <c r="AC52" i="23" s="1"/>
  <c r="AG13" i="27"/>
  <c r="I43" i="23" s="1"/>
  <c r="AC40" i="23" s="1"/>
  <c r="AG31" i="27"/>
  <c r="I115" i="23" s="1"/>
  <c r="AC112" i="23" s="1"/>
  <c r="AG26" i="27"/>
  <c r="I95" i="23" s="1"/>
  <c r="AC92" i="23" s="1"/>
  <c r="AG30" i="27"/>
  <c r="I111" i="23" s="1"/>
  <c r="AC108" i="23" s="1"/>
  <c r="AG14" i="27"/>
  <c r="I47" i="23" s="1"/>
  <c r="AC44" i="23" s="1"/>
  <c r="AG19" i="27"/>
  <c r="I67" i="23" s="1"/>
  <c r="AC64" i="23" s="1"/>
  <c r="AG9" i="27"/>
  <c r="I27" i="23" s="1"/>
  <c r="AC24" i="23" s="1"/>
  <c r="AG12" i="27"/>
  <c r="I39" i="23" s="1"/>
  <c r="AC36" i="23" s="1"/>
  <c r="AG21" i="27"/>
  <c r="I75" i="23" s="1"/>
  <c r="AC72" i="23" s="1"/>
  <c r="AG7" i="27"/>
  <c r="I19" i="23" s="1"/>
  <c r="AC16" i="23" s="1"/>
  <c r="AG15" i="27"/>
  <c r="I51" i="23" s="1"/>
  <c r="AC48" i="23" s="1"/>
  <c r="AG11" i="27"/>
  <c r="I35" i="23" s="1"/>
  <c r="AC32" i="23" s="1"/>
  <c r="AG29" i="27"/>
  <c r="I107" i="23" s="1"/>
  <c r="AC104" i="23" s="1"/>
  <c r="AG24" i="27"/>
  <c r="I87" i="23" s="1"/>
  <c r="AC84" i="23" s="1"/>
  <c r="U24" i="24"/>
  <c r="G87" i="23" s="1"/>
  <c r="AB84" i="23" s="1"/>
  <c r="AG6" i="27"/>
  <c r="I15" i="23" s="1"/>
  <c r="AC12" i="23" s="1"/>
  <c r="U6" i="25"/>
  <c r="L15" i="23" s="1"/>
  <c r="AD12" i="23" s="1"/>
  <c r="V6" i="25"/>
  <c r="U6" i="26"/>
  <c r="O15" i="23" s="1"/>
  <c r="AE12" i="23" s="1"/>
  <c r="T6" i="24"/>
  <c r="AK21" i="27"/>
  <c r="AK15" i="27"/>
  <c r="AK7" i="27"/>
  <c r="AK20" i="27"/>
  <c r="AK11" i="27"/>
  <c r="AK33" i="27"/>
  <c r="AK17" i="27"/>
  <c r="AK23" i="27"/>
  <c r="AK30" i="27"/>
  <c r="AK32" i="27"/>
  <c r="AK16" i="27"/>
  <c r="AK26" i="27"/>
  <c r="AK27" i="27"/>
  <c r="AK5" i="27"/>
  <c r="AK25" i="27"/>
  <c r="AK9" i="27"/>
  <c r="AK6" i="27"/>
  <c r="AK19" i="27"/>
  <c r="AK14" i="27"/>
  <c r="AK24" i="27"/>
  <c r="AK8" i="27"/>
  <c r="AK10" i="27"/>
  <c r="AK31" i="27"/>
  <c r="AK34" i="27"/>
  <c r="AK29" i="27"/>
  <c r="AK13" i="27"/>
  <c r="AK22" i="27"/>
  <c r="AK28" i="27"/>
  <c r="AK12" i="27"/>
  <c r="AK18" i="27"/>
  <c r="V5" i="26"/>
  <c r="T7" i="26"/>
  <c r="V9" i="26"/>
  <c r="T11" i="26"/>
  <c r="V13" i="26"/>
  <c r="T15" i="26"/>
  <c r="V17" i="26"/>
  <c r="T19" i="26"/>
  <c r="V21" i="26"/>
  <c r="T23" i="26"/>
  <c r="V25" i="26"/>
  <c r="T27" i="26"/>
  <c r="V29" i="26"/>
  <c r="T31" i="26"/>
  <c r="V33" i="26"/>
  <c r="T5" i="25"/>
  <c r="U5" i="25" s="1"/>
  <c r="L11" i="23" s="1"/>
  <c r="AD8" i="23" s="1"/>
  <c r="T9" i="25"/>
  <c r="T30" i="25"/>
  <c r="T34" i="25"/>
  <c r="V13" i="25"/>
  <c r="V17" i="25"/>
  <c r="V21" i="25"/>
  <c r="V25" i="25"/>
  <c r="V29" i="25"/>
  <c r="V33" i="25"/>
  <c r="T7" i="24"/>
  <c r="T11" i="24"/>
  <c r="T15" i="24"/>
  <c r="T19" i="24"/>
  <c r="T23" i="24"/>
  <c r="T27" i="24"/>
  <c r="T31" i="24"/>
  <c r="E35" i="19"/>
  <c r="A19" i="23"/>
  <c r="A23" i="23"/>
  <c r="A27" i="23"/>
  <c r="A31" i="23"/>
  <c r="A35" i="23"/>
  <c r="A39" i="23"/>
  <c r="A43" i="23"/>
  <c r="A47" i="23"/>
  <c r="A51" i="23"/>
  <c r="A55" i="23"/>
  <c r="A59" i="23"/>
  <c r="A63" i="23"/>
  <c r="A67" i="23"/>
  <c r="A71" i="23"/>
  <c r="A75" i="23"/>
  <c r="A79" i="23"/>
  <c r="A83" i="23"/>
  <c r="A87" i="23"/>
  <c r="A91" i="23"/>
  <c r="A95" i="23"/>
  <c r="A99" i="23"/>
  <c r="A103" i="23"/>
  <c r="A107" i="23"/>
  <c r="A111" i="23"/>
  <c r="A115" i="23"/>
  <c r="A119" i="23"/>
  <c r="A123" i="23"/>
  <c r="A127" i="23"/>
  <c r="A15" i="23"/>
  <c r="A11" i="23"/>
  <c r="K87" i="23" l="1"/>
  <c r="S87" i="23" s="1"/>
  <c r="K63" i="23"/>
  <c r="N63" i="23" s="1"/>
  <c r="K55" i="23"/>
  <c r="S55" i="23" s="1"/>
  <c r="K79" i="23"/>
  <c r="K47" i="23"/>
  <c r="S47" i="23" s="1"/>
  <c r="K95" i="23"/>
  <c r="S95" i="23" s="1"/>
  <c r="K59" i="23"/>
  <c r="N59" i="23" s="1"/>
  <c r="N71" i="23"/>
  <c r="N11" i="23"/>
  <c r="K127" i="23"/>
  <c r="S127" i="23" s="1"/>
  <c r="K123" i="23"/>
  <c r="N123" i="23" s="1"/>
  <c r="K119" i="23"/>
  <c r="S119" i="23" s="1"/>
  <c r="K111" i="23"/>
  <c r="S111" i="23" s="1"/>
  <c r="K107" i="23"/>
  <c r="N107" i="23" s="1"/>
  <c r="K103" i="23"/>
  <c r="S103" i="23" s="1"/>
  <c r="K91" i="23"/>
  <c r="N91" i="23" s="1"/>
  <c r="N79" i="23"/>
  <c r="S79" i="23"/>
  <c r="K75" i="23"/>
  <c r="N75" i="23" s="1"/>
  <c r="S71" i="23"/>
  <c r="K43" i="23"/>
  <c r="N43" i="23" s="1"/>
  <c r="K39" i="23"/>
  <c r="N39" i="23" s="1"/>
  <c r="K31" i="23"/>
  <c r="S31" i="23" s="1"/>
  <c r="K27" i="23"/>
  <c r="S27" i="23" s="1"/>
  <c r="K23" i="23"/>
  <c r="S23" i="23" s="1"/>
  <c r="U19" i="26"/>
  <c r="O67" i="23" s="1"/>
  <c r="AE64" i="23" s="1"/>
  <c r="U27" i="26"/>
  <c r="O99" i="23" s="1"/>
  <c r="AE96" i="23" s="1"/>
  <c r="U11" i="26"/>
  <c r="O35" i="23" s="1"/>
  <c r="AE32" i="23" s="1"/>
  <c r="U31" i="26"/>
  <c r="O115" i="23" s="1"/>
  <c r="AE112" i="23" s="1"/>
  <c r="U15" i="26"/>
  <c r="O51" i="23" s="1"/>
  <c r="AE48" i="23" s="1"/>
  <c r="U23" i="26"/>
  <c r="O83" i="23" s="1"/>
  <c r="AE80" i="23" s="1"/>
  <c r="U7" i="26"/>
  <c r="O19" i="23" s="1"/>
  <c r="AE16" i="23" s="1"/>
  <c r="U30" i="25"/>
  <c r="L111" i="23" s="1"/>
  <c r="AD108" i="23" s="1"/>
  <c r="U34" i="25"/>
  <c r="L127" i="23" s="1"/>
  <c r="AD124" i="23" s="1"/>
  <c r="U9" i="25"/>
  <c r="L27" i="23" s="1"/>
  <c r="AD24" i="23" s="1"/>
  <c r="U31" i="24"/>
  <c r="G115" i="23" s="1"/>
  <c r="AB112" i="23" s="1"/>
  <c r="K115" i="23" s="1"/>
  <c r="N115" i="23" s="1"/>
  <c r="U15" i="24"/>
  <c r="G51" i="23" s="1"/>
  <c r="AB48" i="23" s="1"/>
  <c r="K51" i="23" s="1"/>
  <c r="N51" i="23" s="1"/>
  <c r="U27" i="24"/>
  <c r="G99" i="23" s="1"/>
  <c r="AB96" i="23" s="1"/>
  <c r="K99" i="23" s="1"/>
  <c r="N99" i="23" s="1"/>
  <c r="U19" i="24"/>
  <c r="G67" i="23" s="1"/>
  <c r="AB64" i="23" s="1"/>
  <c r="K67" i="23" s="1"/>
  <c r="N67" i="23" s="1"/>
  <c r="U11" i="24"/>
  <c r="G35" i="23" s="1"/>
  <c r="AB32" i="23" s="1"/>
  <c r="K35" i="23" s="1"/>
  <c r="N35" i="23" s="1"/>
  <c r="U23" i="24"/>
  <c r="G83" i="23" s="1"/>
  <c r="AB80" i="23" s="1"/>
  <c r="K83" i="23" s="1"/>
  <c r="N83" i="23" s="1"/>
  <c r="U7" i="24"/>
  <c r="G19" i="23" s="1"/>
  <c r="AB16" i="23" s="1"/>
  <c r="K19" i="23" s="1"/>
  <c r="N19" i="23" s="1"/>
  <c r="U6" i="24"/>
  <c r="G15" i="23" s="1"/>
  <c r="AB12" i="23" s="1"/>
  <c r="K15" i="23" s="1"/>
  <c r="S15" i="23" s="1"/>
  <c r="G35" i="19"/>
  <c r="Q8" i="23"/>
  <c r="N95" i="23" l="1"/>
  <c r="N87" i="23"/>
  <c r="S63" i="23"/>
  <c r="N55" i="23"/>
  <c r="N47" i="23"/>
  <c r="S59" i="23"/>
  <c r="N127" i="23"/>
  <c r="N111" i="23"/>
  <c r="N27" i="23"/>
  <c r="S67" i="23"/>
  <c r="S115" i="23"/>
  <c r="S123" i="23"/>
  <c r="N119" i="23"/>
  <c r="S107" i="23"/>
  <c r="N103" i="23"/>
  <c r="S99" i="23"/>
  <c r="S91" i="23"/>
  <c r="S83" i="23"/>
  <c r="S75" i="23"/>
  <c r="S51" i="23"/>
  <c r="S43" i="23"/>
  <c r="S39" i="23"/>
  <c r="N31" i="23"/>
  <c r="S35" i="23"/>
  <c r="N23" i="23"/>
  <c r="S19" i="23"/>
  <c r="N15" i="23"/>
  <c r="H35" i="19"/>
  <c r="I35" i="19"/>
  <c r="J35" i="19"/>
  <c r="K35" i="19"/>
  <c r="L35" i="19"/>
  <c r="M35" i="19"/>
  <c r="N35" i="19"/>
  <c r="O35" i="19"/>
  <c r="P35" i="19"/>
  <c r="Q35" i="19"/>
  <c r="S35" i="19"/>
  <c r="F35" i="19"/>
  <c r="B34" i="19" l="1"/>
  <c r="T34" i="19" s="1"/>
  <c r="B33" i="19"/>
  <c r="T33" i="19" s="1"/>
  <c r="B32" i="19"/>
  <c r="T32" i="19" s="1"/>
  <c r="B31" i="19"/>
  <c r="T31" i="19" s="1"/>
  <c r="B30" i="19"/>
  <c r="T30" i="19" s="1"/>
  <c r="B29" i="19"/>
  <c r="T29" i="19" s="1"/>
  <c r="B28" i="19"/>
  <c r="T28" i="19" s="1"/>
  <c r="B27" i="19"/>
  <c r="T27" i="19" s="1"/>
  <c r="B26" i="19"/>
  <c r="T26" i="19" s="1"/>
  <c r="B25" i="19"/>
  <c r="T25" i="19" s="1"/>
  <c r="B24" i="19"/>
  <c r="T24" i="19" s="1"/>
  <c r="B23" i="19"/>
  <c r="T23" i="19" s="1"/>
  <c r="B22" i="19"/>
  <c r="T22" i="19" s="1"/>
  <c r="B21" i="19"/>
  <c r="T21" i="19" s="1"/>
  <c r="B20" i="19"/>
  <c r="T20" i="19" s="1"/>
  <c r="B19" i="19"/>
  <c r="T19" i="19" s="1"/>
  <c r="B18" i="19"/>
  <c r="T18" i="19" s="1"/>
  <c r="B17" i="19"/>
  <c r="T17" i="19" s="1"/>
  <c r="B16" i="19"/>
  <c r="T16" i="19" s="1"/>
  <c r="B15" i="19"/>
  <c r="T15" i="19" s="1"/>
  <c r="B14" i="19"/>
  <c r="T14" i="19" s="1"/>
  <c r="B13" i="19"/>
  <c r="T13" i="19" s="1"/>
  <c r="B12" i="19"/>
  <c r="T12" i="19" s="1"/>
  <c r="B11" i="19"/>
  <c r="T11" i="19" s="1"/>
  <c r="B10" i="19"/>
  <c r="T10" i="19" s="1"/>
  <c r="B9" i="19"/>
  <c r="T9" i="19" s="1"/>
  <c r="T8" i="19"/>
  <c r="B7" i="19"/>
  <c r="T7" i="19" s="1"/>
  <c r="B6" i="19"/>
  <c r="T6" i="19" s="1"/>
  <c r="U11" i="19" l="1"/>
  <c r="D35" i="23" s="1"/>
  <c r="AA32" i="23" s="1"/>
  <c r="F35" i="23" s="1"/>
  <c r="U23" i="19"/>
  <c r="D83" i="23" s="1"/>
  <c r="AA80" i="23" s="1"/>
  <c r="F83" i="23" s="1"/>
  <c r="U31" i="19"/>
  <c r="D115" i="23" s="1"/>
  <c r="AA112" i="23" s="1"/>
  <c r="F115" i="23" s="1"/>
  <c r="U8" i="19"/>
  <c r="D23" i="23" s="1"/>
  <c r="AA20" i="23" s="1"/>
  <c r="F23" i="23" s="1"/>
  <c r="U12" i="19"/>
  <c r="D39" i="23" s="1"/>
  <c r="AA36" i="23" s="1"/>
  <c r="F39" i="23" s="1"/>
  <c r="U16" i="19"/>
  <c r="D55" i="23" s="1"/>
  <c r="AA52" i="23" s="1"/>
  <c r="F55" i="23" s="1"/>
  <c r="U20" i="19"/>
  <c r="D71" i="23" s="1"/>
  <c r="AA68" i="23" s="1"/>
  <c r="F71" i="23" s="1"/>
  <c r="U24" i="19"/>
  <c r="D87" i="23" s="1"/>
  <c r="AA84" i="23" s="1"/>
  <c r="F87" i="23" s="1"/>
  <c r="U28" i="19"/>
  <c r="D103" i="23" s="1"/>
  <c r="AA100" i="23" s="1"/>
  <c r="F103" i="23" s="1"/>
  <c r="U32" i="19"/>
  <c r="D119" i="23" s="1"/>
  <c r="AA116" i="23" s="1"/>
  <c r="F119" i="23" s="1"/>
  <c r="U15" i="19"/>
  <c r="D51" i="23" s="1"/>
  <c r="AA48" i="23" s="1"/>
  <c r="F51" i="23" s="1"/>
  <c r="U27" i="19"/>
  <c r="D99" i="23" s="1"/>
  <c r="AA96" i="23" s="1"/>
  <c r="F99" i="23" s="1"/>
  <c r="U9" i="19"/>
  <c r="D27" i="23" s="1"/>
  <c r="AA24" i="23" s="1"/>
  <c r="F27" i="23" s="1"/>
  <c r="U13" i="19"/>
  <c r="D43" i="23" s="1"/>
  <c r="AA40" i="23" s="1"/>
  <c r="F43" i="23" s="1"/>
  <c r="U17" i="19"/>
  <c r="D59" i="23" s="1"/>
  <c r="AA56" i="23" s="1"/>
  <c r="F59" i="23" s="1"/>
  <c r="U21" i="19"/>
  <c r="D75" i="23" s="1"/>
  <c r="AA72" i="23" s="1"/>
  <c r="F75" i="23" s="1"/>
  <c r="U25" i="19"/>
  <c r="D91" i="23" s="1"/>
  <c r="AA88" i="23" s="1"/>
  <c r="F91" i="23" s="1"/>
  <c r="U29" i="19"/>
  <c r="D107" i="23" s="1"/>
  <c r="AA104" i="23" s="1"/>
  <c r="F107" i="23" s="1"/>
  <c r="U33" i="19"/>
  <c r="D123" i="23" s="1"/>
  <c r="AA120" i="23" s="1"/>
  <c r="F123" i="23" s="1"/>
  <c r="U7" i="19"/>
  <c r="D19" i="23" s="1"/>
  <c r="AA16" i="23" s="1"/>
  <c r="F19" i="23" s="1"/>
  <c r="U19" i="19"/>
  <c r="D67" i="23" s="1"/>
  <c r="AA64" i="23" s="1"/>
  <c r="F67" i="23" s="1"/>
  <c r="U10" i="19"/>
  <c r="D31" i="23" s="1"/>
  <c r="AA28" i="23" s="1"/>
  <c r="F31" i="23" s="1"/>
  <c r="U14" i="19"/>
  <c r="D47" i="23" s="1"/>
  <c r="AA44" i="23" s="1"/>
  <c r="F47" i="23" s="1"/>
  <c r="U18" i="19"/>
  <c r="D63" i="23" s="1"/>
  <c r="AA60" i="23" s="1"/>
  <c r="F63" i="23" s="1"/>
  <c r="U22" i="19"/>
  <c r="D79" i="23" s="1"/>
  <c r="AA76" i="23" s="1"/>
  <c r="F79" i="23" s="1"/>
  <c r="U26" i="19"/>
  <c r="D95" i="23" s="1"/>
  <c r="AA92" i="23" s="1"/>
  <c r="F95" i="23" s="1"/>
  <c r="U30" i="19"/>
  <c r="D111" i="23" s="1"/>
  <c r="AA108" i="23" s="1"/>
  <c r="F111" i="23" s="1"/>
  <c r="U34" i="19"/>
  <c r="D127" i="23" s="1"/>
  <c r="AA124" i="23" s="1"/>
  <c r="F127" i="23" s="1"/>
  <c r="U6" i="19"/>
  <c r="D15" i="23" s="1"/>
  <c r="AA12" i="23" s="1"/>
  <c r="F15" i="23" s="1"/>
  <c r="B1" i="19"/>
  <c r="T5" i="19" l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V21" i="19"/>
  <c r="V33" i="19"/>
  <c r="V34" i="19"/>
  <c r="V35" i="19"/>
  <c r="T19" i="23" l="1"/>
  <c r="T63" i="23"/>
  <c r="T127" i="23"/>
  <c r="T115" i="23"/>
  <c r="T67" i="23"/>
  <c r="T39" i="23"/>
  <c r="T23" i="23"/>
  <c r="T123" i="23"/>
  <c r="T31" i="23"/>
  <c r="T99" i="23"/>
  <c r="T111" i="23"/>
  <c r="T107" i="23"/>
  <c r="T71" i="23"/>
  <c r="T55" i="23"/>
  <c r="T51" i="23"/>
  <c r="T43" i="23"/>
  <c r="T35" i="23"/>
  <c r="T27" i="23"/>
  <c r="T95" i="23"/>
  <c r="T103" i="23"/>
  <c r="T75" i="23"/>
  <c r="T59" i="23"/>
  <c r="T87" i="23"/>
  <c r="T119" i="23"/>
  <c r="T91" i="23"/>
  <c r="T47" i="23"/>
  <c r="T83" i="23"/>
  <c r="T79" i="23"/>
  <c r="T15" i="23"/>
  <c r="U5" i="19"/>
  <c r="D11" i="23" s="1"/>
  <c r="AA8" i="23" s="1"/>
  <c r="F11" i="23" s="1"/>
  <c r="V5" i="19"/>
  <c r="V22" i="19"/>
  <c r="V8" i="19"/>
  <c r="V6" i="19"/>
  <c r="V10" i="19"/>
  <c r="V13" i="19"/>
  <c r="V16" i="19"/>
  <c r="V14" i="19"/>
  <c r="V17" i="19"/>
  <c r="V29" i="19"/>
  <c r="V32" i="19"/>
  <c r="V30" i="19"/>
  <c r="V18" i="19"/>
  <c r="V12" i="19"/>
  <c r="V26" i="19"/>
  <c r="V25" i="19"/>
  <c r="V24" i="19"/>
  <c r="V9" i="19"/>
  <c r="V27" i="19"/>
  <c r="V19" i="19"/>
  <c r="V11" i="19"/>
  <c r="V15" i="19"/>
  <c r="V31" i="19"/>
  <c r="V28" i="19"/>
  <c r="V23" i="19"/>
  <c r="V20" i="19"/>
  <c r="V7" i="19"/>
  <c r="N127" i="22"/>
  <c r="N123" i="22"/>
  <c r="N119" i="22"/>
  <c r="N115" i="22"/>
  <c r="N111" i="22"/>
  <c r="N107" i="22"/>
  <c r="N103" i="22"/>
  <c r="N99" i="22"/>
  <c r="N95" i="22"/>
  <c r="N91" i="22"/>
  <c r="N87" i="22"/>
  <c r="N83" i="22"/>
  <c r="N79" i="22"/>
  <c r="N75" i="22"/>
  <c r="N71" i="22"/>
  <c r="N67" i="22"/>
  <c r="N63" i="22"/>
  <c r="N59" i="22"/>
  <c r="N55" i="22"/>
  <c r="N51" i="22"/>
  <c r="N47" i="22"/>
  <c r="N43" i="22"/>
  <c r="N39" i="22"/>
  <c r="N35" i="22"/>
  <c r="N31" i="22"/>
  <c r="N27" i="22"/>
  <c r="N23" i="22"/>
  <c r="N19" i="22"/>
  <c r="N15" i="22"/>
  <c r="N11" i="22"/>
  <c r="J16" i="22" l="1"/>
  <c r="T11" i="23" l="1"/>
</calcChain>
</file>

<file path=xl/comments1.xml><?xml version="1.0" encoding="utf-8"?>
<comments xmlns="http://schemas.openxmlformats.org/spreadsheetml/2006/main">
  <authors>
    <author>Tommy Berben</author>
  </authors>
  <commentList>
    <comment ref="V5" authorId="0" shapeId="0">
      <text/>
    </comment>
    <comment ref="V6" authorId="0" shapeId="0">
      <text/>
    </comment>
    <comment ref="V7" authorId="0" shapeId="0">
      <text/>
    </comment>
    <comment ref="V8" authorId="0" shapeId="0">
      <text/>
    </comment>
    <comment ref="V9" authorId="0" shapeId="0">
      <text/>
    </comment>
    <comment ref="V10" authorId="0" shapeId="0">
      <text/>
    </comment>
    <comment ref="V11" authorId="0" shapeId="0">
      <text/>
    </comment>
    <comment ref="V12" authorId="0" shapeId="0">
      <text/>
    </comment>
    <comment ref="V13" authorId="0" shapeId="0">
      <text/>
    </comment>
    <comment ref="V14" authorId="0" shapeId="0">
      <text/>
    </comment>
    <comment ref="V15" authorId="0" shapeId="0">
      <text/>
    </comment>
    <comment ref="V16" authorId="0" shapeId="0">
      <text/>
    </comment>
    <comment ref="V17" authorId="0" shapeId="0">
      <text/>
    </comment>
    <comment ref="V18" authorId="0" shapeId="0">
      <text/>
    </comment>
    <comment ref="V19" authorId="0" shapeId="0">
      <text/>
    </comment>
    <comment ref="V20" authorId="0" shapeId="0">
      <text/>
    </comment>
    <comment ref="V21" authorId="0" shapeId="0">
      <text/>
    </comment>
    <comment ref="V22" authorId="0" shapeId="0">
      <text/>
    </comment>
    <comment ref="V23" authorId="0" shapeId="0">
      <text/>
    </comment>
    <comment ref="V24" authorId="0" shapeId="0">
      <text/>
    </comment>
    <comment ref="V25" authorId="0" shapeId="0">
      <text/>
    </comment>
    <comment ref="V26" authorId="0" shapeId="0">
      <text/>
    </comment>
    <comment ref="V27" authorId="0" shapeId="0">
      <text/>
    </comment>
    <comment ref="V28" authorId="0" shapeId="0">
      <text/>
    </comment>
    <comment ref="V29" authorId="0" shapeId="0">
      <text/>
    </comment>
    <comment ref="V30" authorId="0" shapeId="0">
      <text/>
    </comment>
    <comment ref="V31" authorId="0" shapeId="0">
      <text/>
    </comment>
    <comment ref="V32" authorId="0" shapeId="0">
      <text/>
    </comment>
    <comment ref="V33" authorId="0" shapeId="0">
      <text/>
    </comment>
    <comment ref="V34" authorId="0" shapeId="0">
      <text/>
    </comment>
    <comment ref="V35" authorId="0" shapeId="0">
      <text/>
    </comment>
  </commentList>
</comments>
</file>

<file path=xl/comments2.xml><?xml version="1.0" encoding="utf-8"?>
<comments xmlns="http://schemas.openxmlformats.org/spreadsheetml/2006/main">
  <authors>
    <author>Tommy Berben</author>
  </authors>
  <commentList>
    <comment ref="V5" authorId="0" shapeId="0">
      <text/>
    </comment>
    <comment ref="V6" authorId="0" shapeId="0">
      <text/>
    </comment>
    <comment ref="V7" authorId="0" shapeId="0">
      <text/>
    </comment>
    <comment ref="V8" authorId="0" shapeId="0">
      <text/>
    </comment>
    <comment ref="V9" authorId="0" shapeId="0">
      <text/>
    </comment>
    <comment ref="V10" authorId="0" shapeId="0">
      <text/>
    </comment>
    <comment ref="V11" authorId="0" shapeId="0">
      <text/>
    </comment>
    <comment ref="V12" authorId="0" shapeId="0">
      <text/>
    </comment>
    <comment ref="V13" authorId="0" shapeId="0">
      <text/>
    </comment>
    <comment ref="V14" authorId="0" shapeId="0">
      <text/>
    </comment>
    <comment ref="V15" authorId="0" shapeId="0">
      <text/>
    </comment>
    <comment ref="V16" authorId="0" shapeId="0">
      <text/>
    </comment>
    <comment ref="V17" authorId="0" shapeId="0">
      <text/>
    </comment>
    <comment ref="V18" authorId="0" shapeId="0">
      <text/>
    </comment>
    <comment ref="V19" authorId="0" shapeId="0">
      <text/>
    </comment>
    <comment ref="V20" authorId="0" shapeId="0">
      <text/>
    </comment>
    <comment ref="V21" authorId="0" shapeId="0">
      <text/>
    </comment>
    <comment ref="V22" authorId="0" shapeId="0">
      <text/>
    </comment>
    <comment ref="V23" authorId="0" shapeId="0">
      <text/>
    </comment>
    <comment ref="V24" authorId="0" shapeId="0">
      <text/>
    </comment>
    <comment ref="V25" authorId="0" shapeId="0">
      <text/>
    </comment>
    <comment ref="V26" authorId="0" shapeId="0">
      <text/>
    </comment>
    <comment ref="V27" authorId="0" shapeId="0">
      <text/>
    </comment>
    <comment ref="V28" authorId="0" shapeId="0">
      <text/>
    </comment>
    <comment ref="V29" authorId="0" shapeId="0">
      <text/>
    </comment>
    <comment ref="V30" authorId="0" shapeId="0">
      <text/>
    </comment>
    <comment ref="V31" authorId="0" shapeId="0">
      <text/>
    </comment>
    <comment ref="V32" authorId="0" shapeId="0">
      <text/>
    </comment>
    <comment ref="V33" authorId="0" shapeId="0">
      <text/>
    </comment>
    <comment ref="V34" authorId="0" shapeId="0">
      <text/>
    </comment>
    <comment ref="V35" authorId="0" shapeId="0">
      <text/>
    </comment>
  </commentList>
</comments>
</file>

<file path=xl/comments3.xml><?xml version="1.0" encoding="utf-8"?>
<comments xmlns="http://schemas.openxmlformats.org/spreadsheetml/2006/main">
  <authors>
    <author>Tommy Berben</author>
  </authors>
  <commentList>
    <comment ref="V5" authorId="0" shapeId="0">
      <text/>
    </comment>
    <comment ref="V6" authorId="0" shapeId="0">
      <text/>
    </comment>
    <comment ref="V7" authorId="0" shapeId="0">
      <text/>
    </comment>
    <comment ref="V8" authorId="0" shapeId="0">
      <text/>
    </comment>
    <comment ref="V9" authorId="0" shapeId="0">
      <text/>
    </comment>
    <comment ref="V10" authorId="0" shapeId="0">
      <text/>
    </comment>
    <comment ref="V11" authorId="0" shapeId="0">
      <text/>
    </comment>
    <comment ref="V12" authorId="0" shapeId="0">
      <text/>
    </comment>
    <comment ref="V13" authorId="0" shapeId="0">
      <text/>
    </comment>
    <comment ref="V14" authorId="0" shapeId="0">
      <text/>
    </comment>
    <comment ref="V15" authorId="0" shapeId="0">
      <text/>
    </comment>
    <comment ref="V16" authorId="0" shapeId="0">
      <text/>
    </comment>
    <comment ref="V17" authorId="0" shapeId="0">
      <text/>
    </comment>
    <comment ref="V18" authorId="0" shapeId="0">
      <text/>
    </comment>
    <comment ref="V19" authorId="0" shapeId="0">
      <text/>
    </comment>
    <comment ref="V20" authorId="0" shapeId="0">
      <text/>
    </comment>
    <comment ref="V21" authorId="0" shapeId="0">
      <text/>
    </comment>
    <comment ref="V22" authorId="0" shapeId="0">
      <text/>
    </comment>
    <comment ref="V23" authorId="0" shapeId="0">
      <text/>
    </comment>
    <comment ref="V24" authorId="0" shapeId="0">
      <text/>
    </comment>
    <comment ref="V25" authorId="0" shapeId="0">
      <text/>
    </comment>
    <comment ref="V26" authorId="0" shapeId="0">
      <text/>
    </comment>
    <comment ref="V27" authorId="0" shapeId="0">
      <text/>
    </comment>
    <comment ref="V28" authorId="0" shapeId="0">
      <text/>
    </comment>
    <comment ref="V29" authorId="0" shapeId="0">
      <text/>
    </comment>
    <comment ref="V30" authorId="0" shapeId="0">
      <text/>
    </comment>
    <comment ref="V31" authorId="0" shapeId="0">
      <text/>
    </comment>
    <comment ref="V32" authorId="0" shapeId="0">
      <text/>
    </comment>
    <comment ref="V33" authorId="0" shapeId="0">
      <text/>
    </comment>
    <comment ref="V34" authorId="0" shapeId="0">
      <text/>
    </comment>
    <comment ref="V35" authorId="0" shapeId="0">
      <text/>
    </comment>
  </commentList>
</comments>
</file>

<file path=xl/comments4.xml><?xml version="1.0" encoding="utf-8"?>
<comments xmlns="http://schemas.openxmlformats.org/spreadsheetml/2006/main">
  <authors>
    <author>Tommy Berben</author>
  </authors>
  <commentList>
    <comment ref="V5" authorId="0" shapeId="0">
      <text/>
    </comment>
    <comment ref="V6" authorId="0" shapeId="0">
      <text/>
    </comment>
    <comment ref="V7" authorId="0" shapeId="0">
      <text/>
    </comment>
    <comment ref="V8" authorId="0" shapeId="0">
      <text/>
    </comment>
    <comment ref="V9" authorId="0" shapeId="0">
      <text/>
    </comment>
    <comment ref="V10" authorId="0" shapeId="0">
      <text/>
    </comment>
    <comment ref="V11" authorId="0" shapeId="0">
      <text/>
    </comment>
    <comment ref="V12" authorId="0" shapeId="0">
      <text/>
    </comment>
    <comment ref="V13" authorId="0" shapeId="0">
      <text/>
    </comment>
    <comment ref="V14" authorId="0" shapeId="0">
      <text/>
    </comment>
    <comment ref="V15" authorId="0" shapeId="0">
      <text/>
    </comment>
    <comment ref="V16" authorId="0" shapeId="0">
      <text/>
    </comment>
    <comment ref="V17" authorId="0" shapeId="0">
      <text/>
    </comment>
    <comment ref="V18" authorId="0" shapeId="0">
      <text/>
    </comment>
    <comment ref="V19" authorId="0" shapeId="0">
      <text/>
    </comment>
    <comment ref="V20" authorId="0" shapeId="0">
      <text/>
    </comment>
    <comment ref="V21" authorId="0" shapeId="0">
      <text/>
    </comment>
    <comment ref="V22" authorId="0" shapeId="0">
      <text/>
    </comment>
    <comment ref="V23" authorId="0" shapeId="0">
      <text/>
    </comment>
    <comment ref="V24" authorId="0" shapeId="0">
      <text/>
    </comment>
    <comment ref="V25" authorId="0" shapeId="0">
      <text/>
    </comment>
    <comment ref="V26" authorId="0" shapeId="0">
      <text/>
    </comment>
    <comment ref="V27" authorId="0" shapeId="0">
      <text/>
    </comment>
    <comment ref="V28" authorId="0" shapeId="0">
      <text/>
    </comment>
    <comment ref="V29" authorId="0" shapeId="0">
      <text/>
    </comment>
    <comment ref="V30" authorId="0" shapeId="0">
      <text/>
    </comment>
    <comment ref="V31" authorId="0" shapeId="0">
      <text/>
    </comment>
    <comment ref="V32" authorId="0" shapeId="0">
      <text/>
    </comment>
    <comment ref="V33" authorId="0" shapeId="0">
      <text/>
    </comment>
    <comment ref="V34" authorId="0" shapeId="0">
      <text/>
    </comment>
    <comment ref="V35" authorId="0" shapeId="0">
      <text/>
    </comment>
  </commentList>
</comments>
</file>

<file path=xl/sharedStrings.xml><?xml version="1.0" encoding="utf-8"?>
<sst xmlns="http://schemas.openxmlformats.org/spreadsheetml/2006/main" count="241" uniqueCount="102">
  <si>
    <t>int7</t>
  </si>
  <si>
    <t>int8</t>
  </si>
  <si>
    <t>int9</t>
  </si>
  <si>
    <t>int10</t>
  </si>
  <si>
    <t>int11</t>
  </si>
  <si>
    <t>int12</t>
  </si>
  <si>
    <t>int13</t>
  </si>
  <si>
    <t>int3</t>
  </si>
  <si>
    <t>int4</t>
  </si>
  <si>
    <t>int5</t>
  </si>
  <si>
    <t>int6</t>
  </si>
  <si>
    <t>"COURS"</t>
  </si>
  <si>
    <t>Liste d'élèves</t>
  </si>
  <si>
    <t>"CLASSE"</t>
  </si>
  <si>
    <t>Nombres d'élèves dans la classe</t>
  </si>
  <si>
    <t>Répartition des points</t>
  </si>
  <si>
    <t>Points</t>
  </si>
  <si>
    <t>bulletin</t>
  </si>
  <si>
    <t>examen</t>
  </si>
  <si>
    <t>T.J.</t>
  </si>
  <si>
    <t>Juin</t>
  </si>
  <si>
    <t>Nom, prénom</t>
  </si>
  <si>
    <t>Date</t>
  </si>
  <si>
    <t>Numéro</t>
  </si>
  <si>
    <t>int2</t>
  </si>
  <si>
    <t>Intitulé</t>
  </si>
  <si>
    <t>MOYENNE</t>
  </si>
  <si>
    <t>int14</t>
  </si>
  <si>
    <t>Côte de la période</t>
  </si>
  <si>
    <t>Participation en classe</t>
  </si>
  <si>
    <t>Récapitulatif</t>
  </si>
  <si>
    <t>Globalisation</t>
  </si>
  <si>
    <t>Nom &amp; prénom</t>
  </si>
  <si>
    <t>n°</t>
  </si>
  <si>
    <t>Moyenne (%)</t>
  </si>
  <si>
    <t>%</t>
  </si>
  <si>
    <t>Bulletin 1</t>
  </si>
  <si>
    <t>Bulletin 2</t>
  </si>
  <si>
    <t>Bulletin 3</t>
  </si>
  <si>
    <t>Bulletin 4</t>
  </si>
  <si>
    <t>Maxima</t>
  </si>
  <si>
    <t>B1</t>
  </si>
  <si>
    <t>B2</t>
  </si>
  <si>
    <t>B3</t>
  </si>
  <si>
    <t>B4</t>
  </si>
  <si>
    <t>TJ1 (%)</t>
  </si>
  <si>
    <t>TJ2 (%)</t>
  </si>
  <si>
    <t>TJ3 (%)</t>
  </si>
  <si>
    <t>TJ4 (%)</t>
  </si>
  <si>
    <t>EXAMEN (%)</t>
  </si>
  <si>
    <t>int15</t>
  </si>
  <si>
    <t>Int1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</si>
  <si>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</si>
  <si>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</si>
  <si>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</si>
  <si>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</si>
  <si>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</si>
  <si>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</si>
  <si>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</si>
  <si>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</si>
  <si>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</si>
  <si>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</si>
  <si>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</si>
  <si>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</si>
  <si>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</si>
  <si>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</si>
  <si>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</si>
  <si>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Côte de l'examen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</si>
  <si>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</si>
  <si>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</si>
  <si>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</si>
  <si>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</si>
  <si>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</si>
  <si>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</si>
  <si>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</si>
  <si>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</si>
  <si>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</si>
  <si>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</si>
  <si>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</si>
  <si>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</si>
  <si>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</si>
  <si>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Compétences</t>
  </si>
  <si>
    <t>Ex. Déc.</t>
  </si>
  <si>
    <t>Pondération</t>
  </si>
  <si>
    <t>C</t>
  </si>
  <si>
    <t>A</t>
  </si>
  <si>
    <t>T</t>
  </si>
  <si>
    <t>Tot.</t>
  </si>
  <si>
    <t>Ex. Juin</t>
  </si>
  <si>
    <t>Questions</t>
  </si>
  <si>
    <t>Période 1</t>
  </si>
  <si>
    <t>Période 2</t>
  </si>
  <si>
    <t>Période 3</t>
  </si>
  <si>
    <t>Période 4</t>
  </si>
  <si>
    <t>Décembre</t>
  </si>
  <si>
    <t>TJ3</t>
  </si>
  <si>
    <t>TJ4</t>
  </si>
  <si>
    <t>TJ1</t>
  </si>
  <si>
    <t>TJ2</t>
  </si>
  <si>
    <t xml:space="preserve">Bulletin 1 </t>
  </si>
  <si>
    <t>TJ 1</t>
  </si>
  <si>
    <t>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</si>
</sst>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"/>
    <numFmt numFmtId="165" formatCode="0.0"/>
    <numFmt numFmtId="166" formatCode="d/m;@"/>
  </numFmts>
  <fonts count="30" x14ac:knownFonts="1">
    <font>
      <sz val="10"/>
      <name val="Arial"/>
    </font>
    <font>
      <b/>
      <sz val="10"/>
      <name val="Century Gothic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0"/>
      <name val="Verdana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i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0" fillId="0" borderId="0" xfId="0" applyBorder="1"/>
    <xf numFmtId="165" fontId="6" fillId="0" borderId="2" xfId="0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165" fontId="6" fillId="0" borderId="6" xfId="0" applyNumberFormat="1" applyFont="1" applyBorder="1" applyAlignment="1" applyProtection="1">
      <alignment horizontal="center"/>
      <protection locked="0"/>
    </xf>
    <xf numFmtId="165" fontId="6" fillId="0" borderId="9" xfId="0" applyNumberFormat="1" applyFont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</xf>
    <xf numFmtId="0" fontId="14" fillId="0" borderId="0" xfId="0" applyFont="1"/>
    <xf numFmtId="0" fontId="0" fillId="0" borderId="22" xfId="0" applyBorder="1"/>
    <xf numFmtId="0" fontId="0" fillId="0" borderId="20" xfId="0" applyBorder="1"/>
    <xf numFmtId="0" fontId="0" fillId="0" borderId="26" xfId="0" applyBorder="1"/>
    <xf numFmtId="0" fontId="20" fillId="2" borderId="30" xfId="0" applyFont="1" applyFill="1" applyBorder="1"/>
    <xf numFmtId="0" fontId="20" fillId="2" borderId="31" xfId="0" applyFont="1" applyFill="1" applyBorder="1"/>
    <xf numFmtId="0" fontId="20" fillId="2" borderId="32" xfId="0" applyFont="1" applyFill="1" applyBorder="1"/>
    <xf numFmtId="0" fontId="8" fillId="3" borderId="18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left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textRotation="60"/>
      <protection locked="0"/>
    </xf>
    <xf numFmtId="49" fontId="4" fillId="0" borderId="9" xfId="0" applyNumberFormat="1" applyFont="1" applyBorder="1" applyAlignment="1" applyProtection="1">
      <alignment horizontal="center" textRotation="60"/>
      <protection locked="0"/>
    </xf>
    <xf numFmtId="0" fontId="22" fillId="3" borderId="3" xfId="0" applyFont="1" applyFill="1" applyBorder="1" applyAlignment="1" applyProtection="1">
      <alignment horizontal="right" vertical="center" textRotation="60"/>
    </xf>
    <xf numFmtId="166" fontId="4" fillId="0" borderId="3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0" fillId="0" borderId="0" xfId="0" applyBorder="1" applyProtection="1"/>
    <xf numFmtId="0" fontId="0" fillId="4" borderId="0" xfId="0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left" vertical="center"/>
    </xf>
    <xf numFmtId="165" fontId="6" fillId="4" borderId="0" xfId="0" applyNumberFormat="1" applyFont="1" applyFill="1" applyBorder="1" applyAlignment="1" applyProtection="1">
      <alignment horizontal="center"/>
      <protection locked="0"/>
    </xf>
    <xf numFmtId="165" fontId="5" fillId="4" borderId="0" xfId="0" applyNumberFormat="1" applyFont="1" applyFill="1" applyBorder="1" applyAlignment="1" applyProtection="1">
      <alignment horizontal="center"/>
    </xf>
    <xf numFmtId="165" fontId="6" fillId="4" borderId="0" xfId="0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vertical="center"/>
    </xf>
    <xf numFmtId="165" fontId="6" fillId="0" borderId="0" xfId="0" applyNumberFormat="1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Protection="1"/>
    <xf numFmtId="166" fontId="4" fillId="0" borderId="8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164" fontId="4" fillId="0" borderId="5" xfId="0" applyNumberFormat="1" applyFont="1" applyBorder="1" applyAlignment="1" applyProtection="1">
      <alignment horizontal="center" textRotation="90"/>
      <protection locked="0"/>
    </xf>
    <xf numFmtId="49" fontId="4" fillId="0" borderId="14" xfId="0" applyNumberFormat="1" applyFont="1" applyBorder="1" applyAlignment="1" applyProtection="1">
      <alignment horizontal="center" textRotation="60"/>
      <protection locked="0"/>
    </xf>
    <xf numFmtId="49" fontId="4" fillId="0" borderId="16" xfId="0" applyNumberFormat="1" applyFont="1" applyBorder="1" applyAlignment="1" applyProtection="1">
      <alignment horizontal="center" textRotation="90"/>
      <protection locked="0"/>
    </xf>
    <xf numFmtId="164" fontId="4" fillId="0" borderId="12" xfId="0" applyNumberFormat="1" applyFont="1" applyBorder="1" applyAlignment="1" applyProtection="1">
      <alignment horizontal="center" textRotation="90"/>
      <protection locked="0"/>
    </xf>
    <xf numFmtId="165" fontId="6" fillId="0" borderId="37" xfId="0" applyNumberFormat="1" applyFont="1" applyBorder="1" applyAlignment="1" applyProtection="1">
      <alignment horizontal="center"/>
      <protection locked="0"/>
    </xf>
    <xf numFmtId="165" fontId="6" fillId="0" borderId="16" xfId="0" applyNumberFormat="1" applyFont="1" applyBorder="1" applyAlignment="1" applyProtection="1">
      <alignment horizontal="center"/>
      <protection locked="0"/>
    </xf>
    <xf numFmtId="0" fontId="7" fillId="3" borderId="38" xfId="0" applyFont="1" applyFill="1" applyBorder="1" applyAlignment="1" applyProtection="1">
      <alignment horizontal="center"/>
      <protection locked="0"/>
    </xf>
    <xf numFmtId="0" fontId="7" fillId="3" borderId="39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165" fontId="6" fillId="9" borderId="1" xfId="0" applyNumberFormat="1" applyFont="1" applyFill="1" applyBorder="1" applyAlignment="1" applyProtection="1">
      <alignment horizontal="center"/>
      <protection locked="0"/>
    </xf>
    <xf numFmtId="165" fontId="6" fillId="9" borderId="9" xfId="0" applyNumberFormat="1" applyFont="1" applyFill="1" applyBorder="1" applyAlignment="1" applyProtection="1">
      <alignment horizontal="center"/>
      <protection locked="0"/>
    </xf>
    <xf numFmtId="165" fontId="6" fillId="9" borderId="16" xfId="0" applyNumberFormat="1" applyFont="1" applyFill="1" applyBorder="1" applyAlignment="1" applyProtection="1">
      <alignment horizontal="center"/>
      <protection locked="0"/>
    </xf>
    <xf numFmtId="0" fontId="0" fillId="9" borderId="0" xfId="0" applyFill="1" applyProtection="1"/>
    <xf numFmtId="0" fontId="0" fillId="3" borderId="0" xfId="0" applyFill="1" applyBorder="1" applyAlignment="1" applyProtection="1">
      <alignment horizontal="center"/>
    </xf>
    <xf numFmtId="0" fontId="0" fillId="3" borderId="33" xfId="0" applyFill="1" applyBorder="1" applyAlignment="1" applyProtection="1">
      <alignment horizontal="right"/>
    </xf>
    <xf numFmtId="0" fontId="0" fillId="3" borderId="18" xfId="0" applyFill="1" applyBorder="1" applyAlignment="1" applyProtection="1">
      <alignment horizontal="center"/>
    </xf>
    <xf numFmtId="0" fontId="11" fillId="0" borderId="0" xfId="0" applyFont="1" applyBorder="1" applyProtection="1"/>
    <xf numFmtId="0" fontId="12" fillId="0" borderId="0" xfId="0" applyFont="1" applyBorder="1" applyProtection="1"/>
    <xf numFmtId="0" fontId="3" fillId="0" borderId="0" xfId="0" applyFont="1" applyBorder="1" applyProtection="1"/>
    <xf numFmtId="0" fontId="3" fillId="0" borderId="30" xfId="0" applyFont="1" applyBorder="1" applyAlignment="1" applyProtection="1">
      <alignment horizontal="center"/>
    </xf>
    <xf numFmtId="0" fontId="7" fillId="3" borderId="40" xfId="0" applyFont="1" applyFill="1" applyBorder="1" applyAlignment="1" applyProtection="1">
      <alignment horizontal="center"/>
      <protection locked="0"/>
    </xf>
    <xf numFmtId="165" fontId="6" fillId="9" borderId="2" xfId="0" applyNumberFormat="1" applyFont="1" applyFill="1" applyBorder="1" applyAlignment="1" applyProtection="1">
      <alignment horizontal="center"/>
      <protection locked="0"/>
    </xf>
    <xf numFmtId="165" fontId="6" fillId="9" borderId="6" xfId="0" applyNumberFormat="1" applyFont="1" applyFill="1" applyBorder="1" applyAlignment="1" applyProtection="1">
      <alignment horizontal="center"/>
      <protection locked="0"/>
    </xf>
    <xf numFmtId="165" fontId="6" fillId="9" borderId="15" xfId="0" applyNumberFormat="1" applyFont="1" applyFill="1" applyBorder="1" applyAlignment="1" applyProtection="1">
      <alignment horizontal="center"/>
      <protection locked="0"/>
    </xf>
    <xf numFmtId="0" fontId="3" fillId="3" borderId="33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 textRotation="75"/>
    </xf>
    <xf numFmtId="0" fontId="0" fillId="0" borderId="0" xfId="0" applyBorder="1" applyAlignment="1" applyProtection="1">
      <alignment horizontal="left"/>
    </xf>
    <xf numFmtId="0" fontId="3" fillId="0" borderId="27" xfId="0" applyFont="1" applyBorder="1" applyAlignment="1" applyProtection="1">
      <alignment horizontal="left"/>
    </xf>
    <xf numFmtId="0" fontId="3" fillId="0" borderId="29" xfId="0" applyFont="1" applyBorder="1" applyAlignment="1" applyProtection="1"/>
    <xf numFmtId="0" fontId="13" fillId="0" borderId="39" xfId="0" applyFont="1" applyBorder="1" applyAlignment="1" applyProtection="1">
      <alignment horizontal="right" vertical="center"/>
    </xf>
    <xf numFmtId="0" fontId="28" fillId="0" borderId="47" xfId="0" applyNumberFormat="1" applyFont="1" applyBorder="1" applyAlignment="1" applyProtection="1">
      <alignment horizontal="left"/>
    </xf>
    <xf numFmtId="0" fontId="27" fillId="9" borderId="17" xfId="0" applyNumberFormat="1" applyFont="1" applyFill="1" applyBorder="1" applyAlignment="1" applyProtection="1">
      <alignment horizontal="left"/>
    </xf>
    <xf numFmtId="0" fontId="27" fillId="0" borderId="17" xfId="0" applyNumberFormat="1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5" fontId="6" fillId="11" borderId="1" xfId="0" applyNumberFormat="1" applyFont="1" applyFill="1" applyBorder="1" applyAlignment="1" applyProtection="1">
      <alignment horizontal="center"/>
      <protection locked="0"/>
    </xf>
    <xf numFmtId="165" fontId="6" fillId="11" borderId="9" xfId="0" applyNumberFormat="1" applyFont="1" applyFill="1" applyBorder="1" applyAlignment="1" applyProtection="1">
      <alignment horizontal="center"/>
      <protection locked="0"/>
    </xf>
    <xf numFmtId="165" fontId="6" fillId="11" borderId="16" xfId="0" applyNumberFormat="1" applyFont="1" applyFill="1" applyBorder="1" applyAlignment="1" applyProtection="1">
      <alignment horizontal="center"/>
      <protection locked="0"/>
    </xf>
    <xf numFmtId="0" fontId="27" fillId="11" borderId="17" xfId="0" applyNumberFormat="1" applyFont="1" applyFill="1" applyBorder="1" applyAlignment="1" applyProtection="1">
      <alignment horizontal="left"/>
    </xf>
    <xf numFmtId="0" fontId="0" fillId="11" borderId="0" xfId="0" applyFill="1" applyProtection="1"/>
    <xf numFmtId="165" fontId="6" fillId="11" borderId="2" xfId="0" applyNumberFormat="1" applyFont="1" applyFill="1" applyBorder="1" applyAlignment="1" applyProtection="1">
      <alignment horizontal="center"/>
      <protection locked="0"/>
    </xf>
    <xf numFmtId="165" fontId="6" fillId="11" borderId="6" xfId="0" applyNumberFormat="1" applyFont="1" applyFill="1" applyBorder="1" applyAlignment="1" applyProtection="1">
      <alignment horizontal="center"/>
      <protection locked="0"/>
    </xf>
    <xf numFmtId="165" fontId="6" fillId="11" borderId="15" xfId="0" applyNumberFormat="1" applyFont="1" applyFill="1" applyBorder="1" applyAlignment="1" applyProtection="1">
      <alignment horizontal="center"/>
      <protection locked="0"/>
    </xf>
    <xf numFmtId="0" fontId="8" fillId="12" borderId="5" xfId="0" applyFont="1" applyFill="1" applyBorder="1" applyAlignment="1" applyProtection="1">
      <alignment horizontal="center"/>
    </xf>
    <xf numFmtId="0" fontId="21" fillId="12" borderId="8" xfId="0" applyFont="1" applyFill="1" applyBorder="1" applyAlignment="1" applyProtection="1">
      <alignment horizontal="left" vertical="center"/>
      <protection locked="0"/>
    </xf>
    <xf numFmtId="0" fontId="22" fillId="12" borderId="3" xfId="0" applyFont="1" applyFill="1" applyBorder="1" applyAlignment="1" applyProtection="1">
      <alignment horizontal="right" vertical="center" textRotation="60"/>
    </xf>
    <xf numFmtId="0" fontId="8" fillId="12" borderId="18" xfId="0" applyFont="1" applyFill="1" applyBorder="1" applyAlignment="1" applyProtection="1">
      <alignment horizontal="center"/>
    </xf>
    <xf numFmtId="0" fontId="9" fillId="12" borderId="0" xfId="0" applyFont="1" applyFill="1" applyBorder="1" applyAlignment="1" applyProtection="1">
      <alignment horizontal="left"/>
      <protection locked="0"/>
    </xf>
    <xf numFmtId="0" fontId="0" fillId="12" borderId="18" xfId="0" applyFill="1" applyBorder="1" applyAlignment="1" applyProtection="1">
      <alignment horizontal="center"/>
    </xf>
    <xf numFmtId="0" fontId="0" fillId="12" borderId="0" xfId="0" applyFill="1" applyBorder="1" applyAlignment="1" applyProtection="1">
      <alignment horizontal="center"/>
    </xf>
    <xf numFmtId="0" fontId="8" fillId="13" borderId="5" xfId="0" applyFont="1" applyFill="1" applyBorder="1" applyAlignment="1" applyProtection="1">
      <alignment horizontal="center"/>
    </xf>
    <xf numFmtId="0" fontId="22" fillId="13" borderId="3" xfId="0" applyFont="1" applyFill="1" applyBorder="1" applyAlignment="1" applyProtection="1">
      <alignment horizontal="right" vertical="center" textRotation="60"/>
    </xf>
    <xf numFmtId="0" fontId="8" fillId="13" borderId="18" xfId="0" applyFont="1" applyFill="1" applyBorder="1" applyAlignment="1" applyProtection="1">
      <alignment horizontal="center"/>
    </xf>
    <xf numFmtId="0" fontId="9" fillId="13" borderId="0" xfId="0" applyFont="1" applyFill="1" applyBorder="1" applyAlignment="1" applyProtection="1">
      <alignment horizontal="left"/>
      <protection locked="0"/>
    </xf>
    <xf numFmtId="0" fontId="0" fillId="13" borderId="18" xfId="0" applyFill="1" applyBorder="1" applyAlignment="1" applyProtection="1">
      <alignment horizontal="center"/>
    </xf>
    <xf numFmtId="0" fontId="0" fillId="13" borderId="0" xfId="0" applyFill="1" applyBorder="1" applyAlignment="1" applyProtection="1">
      <alignment horizontal="center"/>
    </xf>
    <xf numFmtId="0" fontId="8" fillId="14" borderId="5" xfId="0" applyFont="1" applyFill="1" applyBorder="1" applyAlignment="1" applyProtection="1">
      <alignment horizontal="center"/>
    </xf>
    <xf numFmtId="0" fontId="21" fillId="14" borderId="8" xfId="0" applyFont="1" applyFill="1" applyBorder="1" applyAlignment="1" applyProtection="1">
      <alignment horizontal="left" vertical="center"/>
      <protection locked="0"/>
    </xf>
    <xf numFmtId="0" fontId="22" fillId="14" borderId="3" xfId="0" applyFont="1" applyFill="1" applyBorder="1" applyAlignment="1" applyProtection="1">
      <alignment horizontal="right" vertical="center" textRotation="60"/>
    </xf>
    <xf numFmtId="0" fontId="8" fillId="14" borderId="18" xfId="0" applyFont="1" applyFill="1" applyBorder="1" applyAlignment="1" applyProtection="1">
      <alignment horizontal="center"/>
    </xf>
    <xf numFmtId="0" fontId="9" fillId="14" borderId="0" xfId="0" applyFont="1" applyFill="1" applyBorder="1" applyAlignment="1" applyProtection="1">
      <alignment horizontal="left"/>
      <protection locked="0"/>
    </xf>
    <xf numFmtId="0" fontId="3" fillId="14" borderId="33" xfId="0" applyFont="1" applyFill="1" applyBorder="1" applyAlignment="1" applyProtection="1">
      <alignment horizontal="right"/>
    </xf>
    <xf numFmtId="0" fontId="0" fillId="14" borderId="18" xfId="0" applyFill="1" applyBorder="1" applyAlignment="1" applyProtection="1">
      <alignment horizontal="center"/>
    </xf>
    <xf numFmtId="0" fontId="0" fillId="14" borderId="0" xfId="0" applyFill="1" applyBorder="1" applyAlignment="1" applyProtection="1">
      <alignment horizontal="center"/>
    </xf>
    <xf numFmtId="0" fontId="0" fillId="14" borderId="33" xfId="0" applyFill="1" applyBorder="1" applyAlignment="1" applyProtection="1">
      <alignment horizontal="right"/>
    </xf>
    <xf numFmtId="0" fontId="7" fillId="14" borderId="40" xfId="0" applyFont="1" applyFill="1" applyBorder="1" applyAlignment="1" applyProtection="1">
      <alignment horizontal="center"/>
      <protection locked="0"/>
    </xf>
    <xf numFmtId="0" fontId="7" fillId="14" borderId="38" xfId="0" applyFont="1" applyFill="1" applyBorder="1" applyAlignment="1" applyProtection="1">
      <alignment horizontal="center"/>
      <protection locked="0"/>
    </xf>
    <xf numFmtId="0" fontId="7" fillId="14" borderId="39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7" fillId="13" borderId="40" xfId="0" applyFont="1" applyFill="1" applyBorder="1" applyAlignment="1" applyProtection="1">
      <alignment horizontal="center"/>
      <protection locked="0"/>
    </xf>
    <xf numFmtId="0" fontId="7" fillId="13" borderId="38" xfId="0" applyFont="1" applyFill="1" applyBorder="1" applyAlignment="1" applyProtection="1">
      <alignment horizontal="center"/>
      <protection locked="0"/>
    </xf>
    <xf numFmtId="0" fontId="7" fillId="13" borderId="39" xfId="0" applyFont="1" applyFill="1" applyBorder="1" applyAlignment="1" applyProtection="1">
      <alignment horizontal="center"/>
      <protection locked="0"/>
    </xf>
    <xf numFmtId="0" fontId="7" fillId="13" borderId="31" xfId="0" applyFont="1" applyFill="1" applyBorder="1" applyAlignment="1" applyProtection="1">
      <alignment horizontal="center"/>
      <protection locked="0"/>
    </xf>
    <xf numFmtId="165" fontId="6" fillId="15" borderId="1" xfId="0" applyNumberFormat="1" applyFont="1" applyFill="1" applyBorder="1" applyAlignment="1" applyProtection="1">
      <alignment horizontal="center"/>
      <protection locked="0"/>
    </xf>
    <xf numFmtId="165" fontId="6" fillId="15" borderId="9" xfId="0" applyNumberFormat="1" applyFont="1" applyFill="1" applyBorder="1" applyAlignment="1" applyProtection="1">
      <alignment horizontal="center"/>
      <protection locked="0"/>
    </xf>
    <xf numFmtId="165" fontId="6" fillId="15" borderId="16" xfId="0" applyNumberFormat="1" applyFont="1" applyFill="1" applyBorder="1" applyAlignment="1" applyProtection="1">
      <alignment horizontal="center"/>
      <protection locked="0"/>
    </xf>
    <xf numFmtId="0" fontId="0" fillId="15" borderId="0" xfId="0" applyFill="1" applyProtection="1"/>
    <xf numFmtId="165" fontId="6" fillId="10" borderId="1" xfId="0" applyNumberFormat="1" applyFont="1" applyFill="1" applyBorder="1" applyAlignment="1" applyProtection="1">
      <alignment horizontal="center"/>
      <protection locked="0"/>
    </xf>
    <xf numFmtId="165" fontId="6" fillId="10" borderId="9" xfId="0" applyNumberFormat="1" applyFont="1" applyFill="1" applyBorder="1" applyAlignment="1" applyProtection="1">
      <alignment horizontal="center"/>
      <protection locked="0"/>
    </xf>
    <xf numFmtId="165" fontId="6" fillId="10" borderId="16" xfId="0" applyNumberFormat="1" applyFont="1" applyFill="1" applyBorder="1" applyAlignment="1" applyProtection="1">
      <alignment horizontal="center"/>
      <protection locked="0"/>
    </xf>
    <xf numFmtId="0" fontId="0" fillId="10" borderId="0" xfId="0" applyFill="1" applyProtection="1"/>
    <xf numFmtId="165" fontId="6" fillId="15" borderId="2" xfId="0" applyNumberFormat="1" applyFont="1" applyFill="1" applyBorder="1" applyAlignment="1" applyProtection="1">
      <alignment horizontal="center"/>
      <protection locked="0"/>
    </xf>
    <xf numFmtId="165" fontId="6" fillId="15" borderId="6" xfId="0" applyNumberFormat="1" applyFont="1" applyFill="1" applyBorder="1" applyAlignment="1" applyProtection="1">
      <alignment horizontal="center"/>
      <protection locked="0"/>
    </xf>
    <xf numFmtId="165" fontId="6" fillId="15" borderId="15" xfId="0" applyNumberFormat="1" applyFont="1" applyFill="1" applyBorder="1" applyAlignment="1" applyProtection="1">
      <alignment horizontal="center"/>
      <protection locked="0"/>
    </xf>
    <xf numFmtId="165" fontId="6" fillId="10" borderId="2" xfId="0" applyNumberFormat="1" applyFont="1" applyFill="1" applyBorder="1" applyAlignment="1" applyProtection="1">
      <alignment horizontal="center"/>
      <protection locked="0"/>
    </xf>
    <xf numFmtId="165" fontId="6" fillId="10" borderId="6" xfId="0" applyNumberFormat="1" applyFont="1" applyFill="1" applyBorder="1" applyAlignment="1" applyProtection="1">
      <alignment horizontal="center"/>
      <protection locked="0"/>
    </xf>
    <xf numFmtId="165" fontId="6" fillId="10" borderId="15" xfId="0" applyNumberFormat="1" applyFont="1" applyFill="1" applyBorder="1" applyAlignment="1" applyProtection="1">
      <alignment horizontal="center"/>
      <protection locked="0"/>
    </xf>
    <xf numFmtId="0" fontId="7" fillId="12" borderId="40" xfId="0" applyFont="1" applyFill="1" applyBorder="1" applyAlignment="1" applyProtection="1">
      <alignment horizontal="center"/>
      <protection locked="0"/>
    </xf>
    <xf numFmtId="0" fontId="7" fillId="12" borderId="38" xfId="0" applyFont="1" applyFill="1" applyBorder="1" applyAlignment="1" applyProtection="1">
      <alignment horizontal="center"/>
      <protection locked="0"/>
    </xf>
    <xf numFmtId="0" fontId="7" fillId="12" borderId="39" xfId="0" applyFont="1" applyFill="1" applyBorder="1" applyAlignment="1" applyProtection="1">
      <alignment horizontal="center"/>
      <protection locked="0"/>
    </xf>
    <xf numFmtId="0" fontId="7" fillId="12" borderId="3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/>
    <xf numFmtId="0" fontId="0" fillId="0" borderId="0" xfId="0" applyBorder="1" applyAlignment="1" applyProtection="1"/>
    <xf numFmtId="1" fontId="6" fillId="0" borderId="2" xfId="0" applyNumberFormat="1" applyFont="1" applyBorder="1" applyAlignment="1" applyProtection="1">
      <alignment horizontal="center"/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</xf>
    <xf numFmtId="0" fontId="21" fillId="6" borderId="8" xfId="0" applyFont="1" applyFill="1" applyBorder="1" applyAlignment="1" applyProtection="1">
      <alignment horizontal="left" vertical="center"/>
      <protection locked="0"/>
    </xf>
    <xf numFmtId="0" fontId="22" fillId="6" borderId="3" xfId="0" applyFont="1" applyFill="1" applyBorder="1" applyAlignment="1" applyProtection="1">
      <alignment horizontal="right" vertical="center" textRotation="60"/>
    </xf>
    <xf numFmtId="0" fontId="8" fillId="6" borderId="18" xfId="0" applyFont="1" applyFill="1" applyBorder="1" applyAlignment="1" applyProtection="1">
      <alignment horizontal="center"/>
    </xf>
    <xf numFmtId="0" fontId="9" fillId="6" borderId="0" xfId="0" applyFont="1" applyFill="1" applyBorder="1" applyAlignment="1" applyProtection="1">
      <alignment horizontal="left"/>
      <protection locked="0"/>
    </xf>
    <xf numFmtId="0" fontId="0" fillId="6" borderId="18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7" fillId="6" borderId="40" xfId="0" applyFont="1" applyFill="1" applyBorder="1" applyAlignment="1" applyProtection="1">
      <alignment horizontal="center"/>
      <protection locked="0"/>
    </xf>
    <xf numFmtId="0" fontId="7" fillId="6" borderId="38" xfId="0" applyFont="1" applyFill="1" applyBorder="1" applyAlignment="1" applyProtection="1">
      <alignment horizontal="center"/>
      <protection locked="0"/>
    </xf>
    <xf numFmtId="0" fontId="7" fillId="6" borderId="39" xfId="0" applyFont="1" applyFill="1" applyBorder="1" applyAlignment="1" applyProtection="1">
      <alignment horizontal="center"/>
      <protection locked="0"/>
    </xf>
    <xf numFmtId="1" fontId="6" fillId="18" borderId="1" xfId="0" applyNumberFormat="1" applyFont="1" applyFill="1" applyBorder="1" applyAlignment="1" applyProtection="1">
      <alignment horizontal="center"/>
      <protection locked="0"/>
    </xf>
    <xf numFmtId="1" fontId="6" fillId="18" borderId="9" xfId="0" applyNumberFormat="1" applyFont="1" applyFill="1" applyBorder="1" applyAlignment="1" applyProtection="1">
      <alignment horizontal="center"/>
      <protection locked="0"/>
    </xf>
    <xf numFmtId="0" fontId="0" fillId="18" borderId="0" xfId="0" applyFill="1" applyBorder="1" applyAlignment="1" applyProtection="1"/>
    <xf numFmtId="0" fontId="0" fillId="18" borderId="0" xfId="0" applyFill="1" applyProtection="1"/>
    <xf numFmtId="1" fontId="6" fillId="18" borderId="2" xfId="0" applyNumberFormat="1" applyFont="1" applyFill="1" applyBorder="1" applyAlignment="1" applyProtection="1">
      <alignment horizontal="center"/>
      <protection locked="0"/>
    </xf>
    <xf numFmtId="1" fontId="6" fillId="18" borderId="6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center"/>
      <protection locked="0"/>
    </xf>
    <xf numFmtId="49" fontId="11" fillId="0" borderId="9" xfId="0" applyNumberFormat="1" applyFont="1" applyBorder="1" applyAlignment="1" applyProtection="1">
      <alignment horizontal="center"/>
      <protection locked="0"/>
    </xf>
    <xf numFmtId="0" fontId="20" fillId="2" borderId="0" xfId="0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58" xfId="0" applyFont="1" applyFill="1" applyBorder="1"/>
    <xf numFmtId="0" fontId="20" fillId="2" borderId="54" xfId="0" applyFont="1" applyFill="1" applyBorder="1" applyAlignment="1">
      <alignment horizontal="center"/>
    </xf>
    <xf numFmtId="0" fontId="20" fillId="2" borderId="58" xfId="0" applyFont="1" applyFill="1" applyBorder="1" applyAlignment="1">
      <alignment horizontal="center"/>
    </xf>
    <xf numFmtId="0" fontId="20" fillId="2" borderId="65" xfId="0" applyFont="1" applyFill="1" applyBorder="1"/>
    <xf numFmtId="0" fontId="20" fillId="2" borderId="53" xfId="0" applyFont="1" applyFill="1" applyBorder="1"/>
    <xf numFmtId="0" fontId="20" fillId="2" borderId="54" xfId="0" applyFont="1" applyFill="1" applyBorder="1"/>
    <xf numFmtId="0" fontId="0" fillId="0" borderId="1" xfId="0" applyBorder="1"/>
    <xf numFmtId="0" fontId="0" fillId="0" borderId="7" xfId="0" applyBorder="1"/>
    <xf numFmtId="49" fontId="2" fillId="3" borderId="14" xfId="0" applyNumberFormat="1" applyFont="1" applyFill="1" applyBorder="1" applyAlignment="1" applyProtection="1">
      <alignment horizontal="center" textRotation="60"/>
      <protection hidden="1"/>
    </xf>
    <xf numFmtId="165" fontId="6" fillId="3" borderId="14" xfId="0" applyNumberFormat="1" applyFont="1" applyFill="1" applyBorder="1" applyAlignment="1" applyProtection="1">
      <alignment horizontal="center"/>
      <protection hidden="1"/>
    </xf>
    <xf numFmtId="165" fontId="6" fillId="3" borderId="16" xfId="0" applyNumberFormat="1" applyFont="1" applyFill="1" applyBorder="1" applyAlignment="1" applyProtection="1">
      <alignment horizontal="center"/>
      <protection hidden="1"/>
    </xf>
    <xf numFmtId="165" fontId="6" fillId="3" borderId="15" xfId="0" applyNumberFormat="1" applyFont="1" applyFill="1" applyBorder="1" applyAlignment="1" applyProtection="1">
      <alignment horizontal="center"/>
      <protection hidden="1"/>
    </xf>
    <xf numFmtId="165" fontId="6" fillId="3" borderId="0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49" fontId="2" fillId="9" borderId="36" xfId="0" applyNumberFormat="1" applyFont="1" applyFill="1" applyBorder="1" applyAlignment="1" applyProtection="1">
      <alignment horizontal="center" textRotation="60"/>
      <protection hidden="1"/>
    </xf>
    <xf numFmtId="165" fontId="6" fillId="9" borderId="49" xfId="0" applyNumberFormat="1" applyFont="1" applyFill="1" applyBorder="1" applyAlignment="1" applyProtection="1">
      <alignment horizontal="center"/>
      <protection hidden="1"/>
    </xf>
    <xf numFmtId="165" fontId="6" fillId="9" borderId="27" xfId="0" applyNumberFormat="1" applyFont="1" applyFill="1" applyBorder="1" applyAlignment="1" applyProtection="1">
      <alignment horizontal="center"/>
      <protection hidden="1"/>
    </xf>
    <xf numFmtId="165" fontId="6" fillId="9" borderId="10" xfId="0" applyNumberFormat="1" applyFont="1" applyFill="1" applyBorder="1" applyAlignment="1" applyProtection="1">
      <alignment horizontal="center"/>
      <protection hidden="1"/>
    </xf>
    <xf numFmtId="165" fontId="6" fillId="9" borderId="35" xfId="0" applyNumberFormat="1" applyFont="1" applyFill="1" applyBorder="1" applyAlignment="1" applyProtection="1">
      <alignment horizontal="center"/>
      <protection hidden="1"/>
    </xf>
    <xf numFmtId="165" fontId="6" fillId="9" borderId="0" xfId="0" applyNumberFormat="1" applyFont="1" applyFill="1" applyBorder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65" fontId="6" fillId="0" borderId="34" xfId="0" applyNumberFormat="1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18" xfId="0" applyBorder="1" applyProtection="1">
      <protection hidden="1"/>
    </xf>
    <xf numFmtId="0" fontId="0" fillId="0" borderId="0" xfId="0" applyProtection="1">
      <protection hidden="1"/>
    </xf>
    <xf numFmtId="0" fontId="0" fillId="11" borderId="1" xfId="0" applyFill="1" applyBorder="1" applyAlignment="1" applyProtection="1">
      <alignment horizontal="center"/>
      <protection hidden="1"/>
    </xf>
    <xf numFmtId="49" fontId="2" fillId="5" borderId="36" xfId="0" applyNumberFormat="1" applyFont="1" applyFill="1" applyBorder="1" applyAlignment="1" applyProtection="1">
      <alignment horizontal="center" textRotation="60"/>
      <protection hidden="1"/>
    </xf>
    <xf numFmtId="165" fontId="6" fillId="5" borderId="49" xfId="0" applyNumberFormat="1" applyFont="1" applyFill="1" applyBorder="1" applyAlignment="1" applyProtection="1">
      <alignment horizontal="center"/>
      <protection hidden="1"/>
    </xf>
    <xf numFmtId="165" fontId="6" fillId="5" borderId="27" xfId="0" applyNumberFormat="1" applyFont="1" applyFill="1" applyBorder="1" applyAlignment="1" applyProtection="1">
      <alignment horizontal="center"/>
      <protection hidden="1"/>
    </xf>
    <xf numFmtId="165" fontId="6" fillId="5" borderId="10" xfId="0" applyNumberFormat="1" applyFont="1" applyFill="1" applyBorder="1" applyAlignment="1" applyProtection="1">
      <alignment horizontal="center"/>
      <protection hidden="1"/>
    </xf>
    <xf numFmtId="165" fontId="6" fillId="5" borderId="55" xfId="0" applyNumberFormat="1" applyFont="1" applyFill="1" applyBorder="1" applyAlignment="1" applyProtection="1">
      <alignment horizontal="center"/>
      <protection hidden="1"/>
    </xf>
    <xf numFmtId="165" fontId="6" fillId="5" borderId="0" xfId="0" applyNumberFormat="1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49" fontId="2" fillId="14" borderId="14" xfId="0" applyNumberFormat="1" applyFont="1" applyFill="1" applyBorder="1" applyAlignment="1" applyProtection="1">
      <alignment horizontal="center" textRotation="60"/>
      <protection hidden="1"/>
    </xf>
    <xf numFmtId="165" fontId="6" fillId="14" borderId="14" xfId="0" applyNumberFormat="1" applyFont="1" applyFill="1" applyBorder="1" applyAlignment="1" applyProtection="1">
      <alignment horizontal="center"/>
      <protection hidden="1"/>
    </xf>
    <xf numFmtId="165" fontId="6" fillId="14" borderId="16" xfId="0" applyNumberFormat="1" applyFont="1" applyFill="1" applyBorder="1" applyAlignment="1" applyProtection="1">
      <alignment horizontal="center"/>
      <protection hidden="1"/>
    </xf>
    <xf numFmtId="165" fontId="6" fillId="14" borderId="15" xfId="0" applyNumberFormat="1" applyFont="1" applyFill="1" applyBorder="1" applyAlignment="1" applyProtection="1">
      <alignment horizontal="center"/>
      <protection hidden="1"/>
    </xf>
    <xf numFmtId="165" fontId="6" fillId="14" borderId="55" xfId="0" applyNumberFormat="1" applyFont="1" applyFill="1" applyBorder="1" applyAlignment="1" applyProtection="1">
      <alignment horizontal="center"/>
      <protection hidden="1"/>
    </xf>
    <xf numFmtId="165" fontId="6" fillId="14" borderId="0" xfId="0" applyNumberFormat="1" applyFont="1" applyFill="1" applyBorder="1" applyAlignment="1" applyProtection="1">
      <alignment horizontal="center"/>
      <protection hidden="1"/>
    </xf>
    <xf numFmtId="0" fontId="2" fillId="14" borderId="0" xfId="0" applyFont="1" applyFill="1" applyAlignment="1" applyProtection="1">
      <alignment horizontal="center"/>
      <protection hidden="1"/>
    </xf>
    <xf numFmtId="165" fontId="6" fillId="17" borderId="35" xfId="0" applyNumberFormat="1" applyFont="1" applyFill="1" applyBorder="1" applyAlignment="1" applyProtection="1">
      <alignment horizontal="center"/>
      <protection hidden="1"/>
    </xf>
    <xf numFmtId="165" fontId="6" fillId="6" borderId="63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34" xfId="0" applyBorder="1" applyProtection="1"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protection hidden="1"/>
    </xf>
    <xf numFmtId="0" fontId="13" fillId="0" borderId="39" xfId="0" applyFont="1" applyBorder="1" applyAlignment="1" applyProtection="1">
      <alignment horizontal="right" vertical="center"/>
      <protection hidden="1"/>
    </xf>
    <xf numFmtId="0" fontId="0" fillId="18" borderId="1" xfId="0" applyFill="1" applyBorder="1" applyAlignment="1" applyProtection="1">
      <alignment horizontal="center"/>
      <protection hidden="1"/>
    </xf>
    <xf numFmtId="49" fontId="2" fillId="17" borderId="31" xfId="0" applyNumberFormat="1" applyFont="1" applyFill="1" applyBorder="1" applyAlignment="1" applyProtection="1">
      <alignment horizontal="center" textRotation="60"/>
      <protection hidden="1"/>
    </xf>
    <xf numFmtId="165" fontId="6" fillId="17" borderId="49" xfId="0" applyNumberFormat="1" applyFont="1" applyFill="1" applyBorder="1" applyAlignment="1" applyProtection="1">
      <alignment horizontal="center"/>
      <protection hidden="1"/>
    </xf>
    <xf numFmtId="165" fontId="6" fillId="17" borderId="27" xfId="0" applyNumberFormat="1" applyFont="1" applyFill="1" applyBorder="1" applyAlignment="1" applyProtection="1">
      <alignment horizontal="center"/>
      <protection hidden="1"/>
    </xf>
    <xf numFmtId="165" fontId="6" fillId="17" borderId="10" xfId="0" applyNumberFormat="1" applyFont="1" applyFill="1" applyBorder="1" applyAlignment="1" applyProtection="1">
      <alignment horizontal="center"/>
      <protection hidden="1"/>
    </xf>
    <xf numFmtId="165" fontId="6" fillId="17" borderId="0" xfId="0" applyNumberFormat="1" applyFont="1" applyFill="1" applyBorder="1" applyAlignment="1" applyProtection="1">
      <alignment horizontal="center"/>
      <protection hidden="1"/>
    </xf>
    <xf numFmtId="0" fontId="2" fillId="17" borderId="0" xfId="0" applyFont="1" applyFill="1" applyAlignment="1" applyProtection="1">
      <alignment horizontal="center"/>
      <protection hidden="1"/>
    </xf>
    <xf numFmtId="49" fontId="2" fillId="6" borderId="14" xfId="0" applyNumberFormat="1" applyFont="1" applyFill="1" applyBorder="1" applyAlignment="1" applyProtection="1">
      <alignment horizontal="center" textRotation="60"/>
      <protection hidden="1"/>
    </xf>
    <xf numFmtId="165" fontId="6" fillId="6" borderId="14" xfId="0" applyNumberFormat="1" applyFont="1" applyFill="1" applyBorder="1" applyAlignment="1" applyProtection="1">
      <alignment horizontal="center"/>
      <protection hidden="1"/>
    </xf>
    <xf numFmtId="165" fontId="6" fillId="6" borderId="16" xfId="0" applyNumberFormat="1" applyFont="1" applyFill="1" applyBorder="1" applyAlignment="1" applyProtection="1">
      <alignment horizontal="center"/>
      <protection hidden="1"/>
    </xf>
    <xf numFmtId="165" fontId="6" fillId="6" borderId="15" xfId="0" applyNumberFormat="1" applyFont="1" applyFill="1" applyBorder="1" applyAlignment="1" applyProtection="1">
      <alignment horizontal="center"/>
      <protection hidden="1"/>
    </xf>
    <xf numFmtId="165" fontId="6" fillId="6" borderId="0" xfId="0" applyNumberFormat="1" applyFont="1" applyFill="1" applyBorder="1" applyAlignment="1" applyProtection="1">
      <alignment horizontal="center"/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 textRotation="75"/>
      <protection hidden="1"/>
    </xf>
    <xf numFmtId="0" fontId="28" fillId="18" borderId="47" xfId="0" applyNumberFormat="1" applyFont="1" applyFill="1" applyBorder="1" applyAlignment="1" applyProtection="1">
      <alignment horizontal="left"/>
      <protection hidden="1"/>
    </xf>
    <xf numFmtId="0" fontId="6" fillId="18" borderId="1" xfId="0" applyFont="1" applyFill="1" applyBorder="1" applyAlignment="1" applyProtection="1">
      <protection hidden="1"/>
    </xf>
    <xf numFmtId="0" fontId="28" fillId="0" borderId="47" xfId="0" applyNumberFormat="1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protection hidden="1"/>
    </xf>
    <xf numFmtId="0" fontId="28" fillId="18" borderId="62" xfId="0" applyNumberFormat="1" applyFont="1" applyFill="1" applyBorder="1" applyAlignment="1" applyProtection="1">
      <alignment horizontal="left"/>
      <protection hidden="1"/>
    </xf>
    <xf numFmtId="0" fontId="6" fillId="18" borderId="54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0" fillId="4" borderId="0" xfId="0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" fillId="4" borderId="0" xfId="0" applyFont="1" applyFill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ill="1" applyProtection="1">
      <protection hidden="1"/>
    </xf>
    <xf numFmtId="0" fontId="6" fillId="18" borderId="57" xfId="0" applyFont="1" applyFill="1" applyBorder="1" applyAlignment="1" applyProtection="1">
      <protection hidden="1"/>
    </xf>
    <xf numFmtId="0" fontId="6" fillId="0" borderId="57" xfId="0" applyFont="1" applyBorder="1" applyAlignment="1" applyProtection="1">
      <protection hidden="1"/>
    </xf>
    <xf numFmtId="0" fontId="6" fillId="18" borderId="58" xfId="0" applyFont="1" applyFill="1" applyBorder="1" applyAlignment="1" applyProtection="1">
      <protection hidden="1"/>
    </xf>
    <xf numFmtId="0" fontId="21" fillId="13" borderId="8" xfId="0" applyFont="1" applyFill="1" applyBorder="1" applyAlignment="1" applyProtection="1">
      <alignment horizontal="left" vertical="center"/>
    </xf>
    <xf numFmtId="0" fontId="0" fillId="15" borderId="1" xfId="0" applyFill="1" applyBorder="1" applyAlignment="1" applyProtection="1">
      <alignment horizontal="center"/>
      <protection hidden="1"/>
    </xf>
    <xf numFmtId="165" fontId="6" fillId="8" borderId="35" xfId="0" applyNumberFormat="1" applyFont="1" applyFill="1" applyBorder="1" applyAlignment="1" applyProtection="1">
      <alignment horizontal="center"/>
      <protection hidden="1"/>
    </xf>
    <xf numFmtId="165" fontId="6" fillId="13" borderId="0" xfId="0" applyNumberFormat="1" applyFont="1" applyFill="1" applyBorder="1" applyAlignment="1" applyProtection="1">
      <alignment horizontal="center"/>
      <protection hidden="1"/>
    </xf>
    <xf numFmtId="49" fontId="2" fillId="13" borderId="14" xfId="0" applyNumberFormat="1" applyFont="1" applyFill="1" applyBorder="1" applyAlignment="1" applyProtection="1">
      <alignment horizontal="center" textRotation="60"/>
      <protection hidden="1"/>
    </xf>
    <xf numFmtId="165" fontId="6" fillId="13" borderId="14" xfId="0" applyNumberFormat="1" applyFont="1" applyFill="1" applyBorder="1" applyAlignment="1" applyProtection="1">
      <alignment horizontal="center"/>
      <protection hidden="1"/>
    </xf>
    <xf numFmtId="165" fontId="6" fillId="13" borderId="16" xfId="0" applyNumberFormat="1" applyFont="1" applyFill="1" applyBorder="1" applyAlignment="1" applyProtection="1">
      <alignment horizontal="center"/>
      <protection hidden="1"/>
    </xf>
    <xf numFmtId="165" fontId="6" fillId="13" borderId="15" xfId="0" applyNumberFormat="1" applyFont="1" applyFill="1" applyBorder="1" applyAlignment="1" applyProtection="1">
      <alignment horizontal="center"/>
      <protection hidden="1"/>
    </xf>
    <xf numFmtId="0" fontId="2" fillId="13" borderId="0" xfId="0" applyFont="1" applyFill="1" applyAlignment="1" applyProtection="1">
      <alignment horizontal="center"/>
      <protection hidden="1"/>
    </xf>
    <xf numFmtId="49" fontId="2" fillId="8" borderId="36" xfId="0" applyNumberFormat="1" applyFont="1" applyFill="1" applyBorder="1" applyAlignment="1" applyProtection="1">
      <alignment horizontal="center" textRotation="60"/>
      <protection hidden="1"/>
    </xf>
    <xf numFmtId="165" fontId="6" fillId="8" borderId="49" xfId="0" applyNumberFormat="1" applyFont="1" applyFill="1" applyBorder="1" applyAlignment="1" applyProtection="1">
      <alignment horizontal="center"/>
      <protection hidden="1"/>
    </xf>
    <xf numFmtId="165" fontId="6" fillId="8" borderId="27" xfId="0" applyNumberFormat="1" applyFont="1" applyFill="1" applyBorder="1" applyAlignment="1" applyProtection="1">
      <alignment horizontal="center"/>
      <protection hidden="1"/>
    </xf>
    <xf numFmtId="165" fontId="6" fillId="8" borderId="10" xfId="0" applyNumberFormat="1" applyFont="1" applyFill="1" applyBorder="1" applyAlignment="1" applyProtection="1">
      <alignment horizontal="center"/>
      <protection hidden="1"/>
    </xf>
    <xf numFmtId="165" fontId="6" fillId="8" borderId="0" xfId="0" applyNumberFormat="1" applyFont="1" applyFill="1" applyBorder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left"/>
      <protection hidden="1"/>
    </xf>
    <xf numFmtId="0" fontId="27" fillId="15" borderId="17" xfId="0" applyNumberFormat="1" applyFont="1" applyFill="1" applyBorder="1" applyAlignment="1" applyProtection="1">
      <alignment horizontal="left"/>
      <protection hidden="1"/>
    </xf>
    <xf numFmtId="0" fontId="27" fillId="0" borderId="17" xfId="0" applyNumberFormat="1" applyFont="1" applyBorder="1" applyAlignment="1" applyProtection="1">
      <alignment horizontal="left"/>
      <protection hidden="1"/>
    </xf>
    <xf numFmtId="0" fontId="3" fillId="13" borderId="33" xfId="0" applyFont="1" applyFill="1" applyBorder="1" applyAlignment="1" applyProtection="1">
      <alignment horizontal="right"/>
      <protection hidden="1"/>
    </xf>
    <xf numFmtId="0" fontId="0" fillId="13" borderId="33" xfId="0" applyFill="1" applyBorder="1" applyAlignment="1" applyProtection="1">
      <alignment horizontal="right"/>
      <protection hidden="1"/>
    </xf>
    <xf numFmtId="49" fontId="2" fillId="7" borderId="36" xfId="0" applyNumberFormat="1" applyFont="1" applyFill="1" applyBorder="1" applyAlignment="1" applyProtection="1">
      <alignment horizontal="center" textRotation="60"/>
      <protection hidden="1"/>
    </xf>
    <xf numFmtId="165" fontId="6" fillId="7" borderId="49" xfId="0" applyNumberFormat="1" applyFont="1" applyFill="1" applyBorder="1" applyAlignment="1" applyProtection="1">
      <alignment horizontal="center"/>
      <protection hidden="1"/>
    </xf>
    <xf numFmtId="165" fontId="6" fillId="7" borderId="27" xfId="0" applyNumberFormat="1" applyFont="1" applyFill="1" applyBorder="1" applyAlignment="1" applyProtection="1">
      <alignment horizontal="center"/>
      <protection hidden="1"/>
    </xf>
    <xf numFmtId="165" fontId="6" fillId="7" borderId="10" xfId="0" applyNumberFormat="1" applyFont="1" applyFill="1" applyBorder="1" applyAlignment="1" applyProtection="1">
      <alignment horizontal="center"/>
      <protection hidden="1"/>
    </xf>
    <xf numFmtId="165" fontId="6" fillId="7" borderId="35" xfId="0" applyNumberFormat="1" applyFont="1" applyFill="1" applyBorder="1" applyAlignment="1" applyProtection="1">
      <alignment horizontal="center"/>
      <protection hidden="1"/>
    </xf>
    <xf numFmtId="165" fontId="6" fillId="7" borderId="0" xfId="0" applyNumberFormat="1" applyFont="1" applyFill="1" applyBorder="1" applyAlignment="1" applyProtection="1">
      <alignment horizont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49" fontId="2" fillId="16" borderId="14" xfId="0" applyNumberFormat="1" applyFont="1" applyFill="1" applyBorder="1" applyAlignment="1" applyProtection="1">
      <alignment horizontal="center" textRotation="60"/>
      <protection hidden="1"/>
    </xf>
    <xf numFmtId="165" fontId="6" fillId="16" borderId="14" xfId="0" applyNumberFormat="1" applyFont="1" applyFill="1" applyBorder="1" applyAlignment="1" applyProtection="1">
      <alignment horizontal="center"/>
      <protection hidden="1"/>
    </xf>
    <xf numFmtId="165" fontId="6" fillId="16" borderId="16" xfId="0" applyNumberFormat="1" applyFont="1" applyFill="1" applyBorder="1" applyAlignment="1" applyProtection="1">
      <alignment horizontal="center"/>
      <protection hidden="1"/>
    </xf>
    <xf numFmtId="165" fontId="6" fillId="16" borderId="15" xfId="0" applyNumberFormat="1" applyFont="1" applyFill="1" applyBorder="1" applyAlignment="1" applyProtection="1">
      <alignment horizontal="center"/>
      <protection hidden="1"/>
    </xf>
    <xf numFmtId="165" fontId="6" fillId="16" borderId="0" xfId="0" applyNumberFormat="1" applyFont="1" applyFill="1" applyBorder="1" applyAlignment="1" applyProtection="1">
      <alignment horizontal="center"/>
      <protection hidden="1"/>
    </xf>
    <xf numFmtId="0" fontId="2" fillId="16" borderId="0" xfId="0" applyFont="1" applyFill="1" applyAlignment="1" applyProtection="1">
      <alignment horizontal="center"/>
      <protection hidden="1"/>
    </xf>
    <xf numFmtId="0" fontId="27" fillId="10" borderId="17" xfId="0" applyNumberFormat="1" applyFont="1" applyFill="1" applyBorder="1" applyAlignment="1" applyProtection="1">
      <alignment horizontal="left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3" fillId="12" borderId="33" xfId="0" applyFont="1" applyFill="1" applyBorder="1" applyAlignment="1" applyProtection="1">
      <alignment horizontal="right"/>
      <protection hidden="1"/>
    </xf>
    <xf numFmtId="0" fontId="0" fillId="12" borderId="33" xfId="0" applyFill="1" applyBorder="1" applyAlignment="1" applyProtection="1">
      <alignment horizontal="right"/>
      <protection hidden="1"/>
    </xf>
    <xf numFmtId="0" fontId="6" fillId="18" borderId="59" xfId="0" applyFont="1" applyFill="1" applyBorder="1" applyAlignment="1" applyProtection="1">
      <protection hidden="1"/>
    </xf>
    <xf numFmtId="0" fontId="6" fillId="0" borderId="59" xfId="0" applyFont="1" applyBorder="1" applyAlignment="1" applyProtection="1">
      <protection hidden="1"/>
    </xf>
    <xf numFmtId="0" fontId="6" fillId="18" borderId="60" xfId="0" applyFont="1" applyFill="1" applyBorder="1" applyAlignment="1" applyProtection="1">
      <protection hidden="1"/>
    </xf>
    <xf numFmtId="0" fontId="0" fillId="0" borderId="55" xfId="0" applyBorder="1" applyProtection="1">
      <protection hidden="1"/>
    </xf>
    <xf numFmtId="0" fontId="28" fillId="0" borderId="61" xfId="0" applyNumberFormat="1" applyFont="1" applyBorder="1" applyAlignment="1" applyProtection="1">
      <alignment horizontal="center"/>
      <protection hidden="1"/>
    </xf>
    <xf numFmtId="0" fontId="6" fillId="0" borderId="51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horizontal="center"/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4" fillId="4" borderId="14" xfId="0" applyFont="1" applyFill="1" applyBorder="1" applyAlignment="1">
      <alignment horizontal="right" vertical="center"/>
    </xf>
    <xf numFmtId="0" fontId="14" fillId="4" borderId="16" xfId="0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right" vertical="center"/>
    </xf>
    <xf numFmtId="0" fontId="26" fillId="4" borderId="20" xfId="0" applyFont="1" applyFill="1" applyBorder="1" applyAlignment="1">
      <alignment horizontal="left" vertical="center"/>
    </xf>
    <xf numFmtId="0" fontId="26" fillId="4" borderId="21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4" borderId="23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0" fontId="26" fillId="4" borderId="2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9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15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right" vertical="center"/>
    </xf>
    <xf numFmtId="0" fontId="14" fillId="4" borderId="26" xfId="0" applyFont="1" applyFill="1" applyBorder="1" applyAlignment="1">
      <alignment horizontal="right" vertical="center"/>
    </xf>
    <xf numFmtId="0" fontId="26" fillId="4" borderId="19" xfId="0" applyFont="1" applyFill="1" applyBorder="1" applyAlignment="1">
      <alignment horizontal="left" vertical="center"/>
    </xf>
    <xf numFmtId="0" fontId="26" fillId="4" borderId="22" xfId="0" applyFont="1" applyFill="1" applyBorder="1" applyAlignment="1">
      <alignment horizontal="left" vertical="center"/>
    </xf>
    <xf numFmtId="0" fontId="26" fillId="4" borderId="27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0" fillId="9" borderId="18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5" fillId="9" borderId="1" xfId="0" applyFont="1" applyFill="1" applyBorder="1" applyAlignment="1" applyProtection="1">
      <alignment horizontal="left" vertical="center"/>
      <protection hidden="1"/>
    </xf>
    <xf numFmtId="0" fontId="10" fillId="9" borderId="12" xfId="0" applyFont="1" applyFill="1" applyBorder="1" applyAlignment="1" applyProtection="1">
      <alignment horizontal="center" vertical="center"/>
      <protection hidden="1"/>
    </xf>
    <xf numFmtId="0" fontId="10" fillId="9" borderId="26" xfId="0" applyFont="1" applyFill="1" applyBorder="1" applyAlignment="1" applyProtection="1">
      <alignment horizontal="center" vertical="center"/>
      <protection hidden="1"/>
    </xf>
    <xf numFmtId="0" fontId="10" fillId="9" borderId="13" xfId="0" applyFont="1" applyFill="1" applyBorder="1" applyAlignment="1" applyProtection="1">
      <alignment horizontal="center" vertical="center"/>
      <protection hidden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0" fillId="3" borderId="26" xfId="0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25" fillId="0" borderId="2" xfId="0" applyFont="1" applyBorder="1" applyAlignment="1" applyProtection="1">
      <alignment horizontal="left" vertical="center"/>
      <protection hidden="1"/>
    </xf>
    <xf numFmtId="0" fontId="25" fillId="0" borderId="1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center"/>
      <protection hidden="1"/>
    </xf>
    <xf numFmtId="0" fontId="23" fillId="0" borderId="8" xfId="0" applyFont="1" applyBorder="1" applyAlignment="1" applyProtection="1">
      <alignment horizontal="center"/>
      <protection hidden="1"/>
    </xf>
    <xf numFmtId="0" fontId="23" fillId="0" borderId="3" xfId="0" applyFont="1" applyBorder="1" applyAlignment="1" applyProtection="1">
      <alignment horizontal="center"/>
      <protection hidden="1"/>
    </xf>
    <xf numFmtId="0" fontId="25" fillId="11" borderId="1" xfId="0" applyFont="1" applyFill="1" applyBorder="1" applyAlignment="1" applyProtection="1">
      <alignment horizontal="left" vertical="center"/>
      <protection hidden="1"/>
    </xf>
    <xf numFmtId="0" fontId="0" fillId="11" borderId="18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10" fillId="5" borderId="12" xfId="0" applyFont="1" applyFill="1" applyBorder="1" applyAlignment="1" applyProtection="1">
      <alignment horizontal="center" vertical="center"/>
      <protection hidden="1"/>
    </xf>
    <xf numFmtId="0" fontId="10" fillId="5" borderId="26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14" borderId="12" xfId="0" applyFont="1" applyFill="1" applyBorder="1" applyAlignment="1" applyProtection="1">
      <alignment horizontal="center" vertical="center"/>
      <protection hidden="1"/>
    </xf>
    <xf numFmtId="0" fontId="10" fillId="14" borderId="26" xfId="0" applyFont="1" applyFill="1" applyBorder="1" applyAlignment="1" applyProtection="1">
      <alignment horizontal="center" vertical="center"/>
      <protection hidden="1"/>
    </xf>
    <xf numFmtId="49" fontId="4" fillId="0" borderId="7" xfId="0" applyNumberFormat="1" applyFont="1" applyBorder="1" applyAlignment="1" applyProtection="1">
      <alignment horizontal="center"/>
      <protection locked="0"/>
    </xf>
    <xf numFmtId="49" fontId="4" fillId="0" borderId="48" xfId="0" applyNumberFormat="1" applyFont="1" applyBorder="1" applyAlignment="1" applyProtection="1">
      <alignment horizontal="center"/>
      <protection locked="0"/>
    </xf>
    <xf numFmtId="0" fontId="3" fillId="6" borderId="33" xfId="0" applyFont="1" applyFill="1" applyBorder="1" applyAlignment="1" applyProtection="1">
      <alignment horizontal="center"/>
    </xf>
    <xf numFmtId="0" fontId="3" fillId="6" borderId="46" xfId="0" applyFont="1" applyFill="1" applyBorder="1" applyAlignment="1" applyProtection="1">
      <alignment horizontal="center"/>
    </xf>
    <xf numFmtId="0" fontId="25" fillId="18" borderId="1" xfId="0" applyFont="1" applyFill="1" applyBorder="1" applyAlignment="1" applyProtection="1">
      <alignment horizontal="left" vertical="center"/>
      <protection hidden="1"/>
    </xf>
    <xf numFmtId="0" fontId="10" fillId="17" borderId="26" xfId="0" applyFont="1" applyFill="1" applyBorder="1" applyAlignment="1" applyProtection="1">
      <alignment horizontal="center" vertical="center"/>
      <protection hidden="1"/>
    </xf>
    <xf numFmtId="0" fontId="10" fillId="17" borderId="13" xfId="0" applyFont="1" applyFill="1" applyBorder="1" applyAlignment="1" applyProtection="1">
      <alignment horizontal="center" vertical="center"/>
      <protection hidden="1"/>
    </xf>
    <xf numFmtId="0" fontId="10" fillId="6" borderId="12" xfId="0" applyFont="1" applyFill="1" applyBorder="1" applyAlignment="1" applyProtection="1">
      <alignment horizontal="center" vertical="center"/>
      <protection hidden="1"/>
    </xf>
    <xf numFmtId="0" fontId="10" fillId="6" borderId="26" xfId="0" applyFont="1" applyFill="1" applyBorder="1" applyAlignment="1" applyProtection="1">
      <alignment horizontal="center" vertical="center"/>
      <protection hidden="1"/>
    </xf>
    <xf numFmtId="0" fontId="25" fillId="15" borderId="1" xfId="0" applyFont="1" applyFill="1" applyBorder="1" applyAlignment="1" applyProtection="1">
      <alignment horizontal="left" vertical="center"/>
      <protection hidden="1"/>
    </xf>
    <xf numFmtId="0" fontId="0" fillId="15" borderId="18" xfId="0" applyFill="1" applyBorder="1" applyAlignment="1" applyProtection="1">
      <alignment horizontal="center"/>
    </xf>
    <xf numFmtId="0" fontId="0" fillId="15" borderId="0" xfId="0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vertical="center"/>
      <protection hidden="1"/>
    </xf>
    <xf numFmtId="0" fontId="10" fillId="8" borderId="26" xfId="0" applyFont="1" applyFill="1" applyBorder="1" applyAlignment="1" applyProtection="1">
      <alignment horizontal="center" vertical="center"/>
      <protection hidden="1"/>
    </xf>
    <xf numFmtId="0" fontId="10" fillId="8" borderId="13" xfId="0" applyFont="1" applyFill="1" applyBorder="1" applyAlignment="1" applyProtection="1">
      <alignment horizontal="center" vertical="center"/>
      <protection hidden="1"/>
    </xf>
    <xf numFmtId="0" fontId="10" fillId="13" borderId="12" xfId="0" applyFont="1" applyFill="1" applyBorder="1" applyAlignment="1" applyProtection="1">
      <alignment horizontal="center" vertical="center"/>
      <protection hidden="1"/>
    </xf>
    <xf numFmtId="0" fontId="10" fillId="13" borderId="26" xfId="0" applyFont="1" applyFill="1" applyBorder="1" applyAlignment="1" applyProtection="1">
      <alignment horizontal="center" vertical="center"/>
      <protection hidden="1"/>
    </xf>
    <xf numFmtId="0" fontId="25" fillId="10" borderId="1" xfId="0" applyFont="1" applyFill="1" applyBorder="1" applyAlignment="1" applyProtection="1">
      <alignment horizontal="left" vertical="center"/>
      <protection hidden="1"/>
    </xf>
    <xf numFmtId="0" fontId="0" fillId="10" borderId="18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10" fillId="7" borderId="12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13" xfId="0" applyFont="1" applyFill="1" applyBorder="1" applyAlignment="1" applyProtection="1">
      <alignment horizontal="center" vertical="center"/>
      <protection hidden="1"/>
    </xf>
    <xf numFmtId="0" fontId="10" fillId="16" borderId="12" xfId="0" applyFont="1" applyFill="1" applyBorder="1" applyAlignment="1" applyProtection="1">
      <alignment horizontal="center" vertical="center"/>
      <protection hidden="1"/>
    </xf>
    <xf numFmtId="0" fontId="10" fillId="16" borderId="26" xfId="0" applyFont="1" applyFill="1" applyBorder="1" applyAlignment="1" applyProtection="1">
      <alignment horizontal="center" vertical="center"/>
      <protection hidden="1"/>
    </xf>
    <xf numFmtId="0" fontId="3" fillId="6" borderId="33" xfId="0" applyFont="1" applyFill="1" applyBorder="1" applyAlignment="1" applyProtection="1">
      <alignment horizontal="center"/>
      <protection hidden="1"/>
    </xf>
    <xf numFmtId="0" fontId="3" fillId="6" borderId="46" xfId="0" applyFont="1" applyFill="1" applyBorder="1" applyAlignment="1" applyProtection="1">
      <alignment horizontal="center"/>
      <protection hidden="1"/>
    </xf>
    <xf numFmtId="165" fontId="23" fillId="7" borderId="41" xfId="0" applyNumberFormat="1" applyFont="1" applyFill="1" applyBorder="1" applyAlignment="1">
      <alignment horizontal="center" vertical="center"/>
    </xf>
    <xf numFmtId="165" fontId="23" fillId="7" borderId="35" xfId="0" applyNumberFormat="1" applyFont="1" applyFill="1" applyBorder="1" applyAlignment="1">
      <alignment horizontal="center" vertical="center"/>
    </xf>
    <xf numFmtId="165" fontId="23" fillId="7" borderId="42" xfId="0" applyNumberFormat="1" applyFont="1" applyFill="1" applyBorder="1" applyAlignment="1">
      <alignment horizontal="center" vertical="center"/>
    </xf>
    <xf numFmtId="165" fontId="23" fillId="7" borderId="19" xfId="0" applyNumberFormat="1" applyFont="1" applyFill="1" applyBorder="1" applyAlignment="1">
      <alignment horizontal="center" vertical="center"/>
    </xf>
    <xf numFmtId="165" fontId="23" fillId="7" borderId="22" xfId="0" applyNumberFormat="1" applyFont="1" applyFill="1" applyBorder="1" applyAlignment="1">
      <alignment horizontal="center" vertical="center"/>
    </xf>
    <xf numFmtId="165" fontId="23" fillId="7" borderId="10" xfId="0" applyNumberFormat="1" applyFont="1" applyFill="1" applyBorder="1" applyAlignment="1">
      <alignment horizontal="center" vertical="center"/>
    </xf>
    <xf numFmtId="165" fontId="29" fillId="8" borderId="19" xfId="0" applyNumberFormat="1" applyFont="1" applyFill="1" applyBorder="1" applyAlignment="1">
      <alignment horizontal="center" vertical="center"/>
    </xf>
    <xf numFmtId="165" fontId="29" fillId="8" borderId="21" xfId="0" applyNumberFormat="1" applyFont="1" applyFill="1" applyBorder="1" applyAlignment="1">
      <alignment horizontal="center" vertical="center"/>
    </xf>
    <xf numFmtId="165" fontId="29" fillId="8" borderId="22" xfId="0" applyNumberFormat="1" applyFont="1" applyFill="1" applyBorder="1" applyAlignment="1">
      <alignment horizontal="center" vertical="center"/>
    </xf>
    <xf numFmtId="165" fontId="29" fillId="8" borderId="23" xfId="0" applyNumberFormat="1" applyFont="1" applyFill="1" applyBorder="1" applyAlignment="1">
      <alignment horizontal="center" vertical="center"/>
    </xf>
    <xf numFmtId="165" fontId="29" fillId="8" borderId="10" xfId="0" applyNumberFormat="1" applyFont="1" applyFill="1" applyBorder="1" applyAlignment="1">
      <alignment horizontal="center" vertical="center"/>
    </xf>
    <xf numFmtId="165" fontId="29" fillId="8" borderId="24" xfId="0" applyNumberFormat="1" applyFont="1" applyFill="1" applyBorder="1" applyAlignment="1">
      <alignment horizontal="center" vertical="center"/>
    </xf>
    <xf numFmtId="165" fontId="13" fillId="10" borderId="19" xfId="0" applyNumberFormat="1" applyFont="1" applyFill="1" applyBorder="1" applyAlignment="1">
      <alignment horizontal="center" vertical="center"/>
    </xf>
    <xf numFmtId="165" fontId="13" fillId="10" borderId="21" xfId="0" applyNumberFormat="1" applyFont="1" applyFill="1" applyBorder="1" applyAlignment="1">
      <alignment horizontal="center" vertical="center"/>
    </xf>
    <xf numFmtId="165" fontId="13" fillId="10" borderId="22" xfId="0" applyNumberFormat="1" applyFont="1" applyFill="1" applyBorder="1" applyAlignment="1">
      <alignment horizontal="center" vertical="center"/>
    </xf>
    <xf numFmtId="165" fontId="13" fillId="10" borderId="23" xfId="0" applyNumberFormat="1" applyFont="1" applyFill="1" applyBorder="1" applyAlignment="1">
      <alignment horizontal="center" vertical="center"/>
    </xf>
    <xf numFmtId="165" fontId="13" fillId="10" borderId="10" xfId="0" applyNumberFormat="1" applyFont="1" applyFill="1" applyBorder="1" applyAlignment="1">
      <alignment horizontal="center" vertical="center"/>
    </xf>
    <xf numFmtId="165" fontId="13" fillId="10" borderId="24" xfId="0" applyNumberFormat="1" applyFont="1" applyFill="1" applyBorder="1" applyAlignment="1">
      <alignment horizontal="center" vertical="center"/>
    </xf>
    <xf numFmtId="165" fontId="16" fillId="0" borderId="52" xfId="0" applyNumberFormat="1" applyFont="1" applyBorder="1" applyAlignment="1">
      <alignment horizontal="center" vertical="center"/>
    </xf>
    <xf numFmtId="165" fontId="16" fillId="0" borderId="57" xfId="0" applyNumberFormat="1" applyFont="1" applyBorder="1" applyAlignment="1">
      <alignment horizontal="center" vertical="center"/>
    </xf>
    <xf numFmtId="165" fontId="16" fillId="0" borderId="53" xfId="0" applyNumberFormat="1" applyFont="1" applyBorder="1" applyAlignment="1">
      <alignment horizontal="center" vertical="center"/>
    </xf>
    <xf numFmtId="165" fontId="16" fillId="0" borderId="58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13" fillId="10" borderId="20" xfId="0" applyNumberFormat="1" applyFont="1" applyFill="1" applyBorder="1" applyAlignment="1">
      <alignment horizontal="center" vertical="center"/>
    </xf>
    <xf numFmtId="165" fontId="13" fillId="10" borderId="0" xfId="0" applyNumberFormat="1" applyFont="1" applyFill="1" applyBorder="1" applyAlignment="1">
      <alignment horizontal="center" vertical="center"/>
    </xf>
    <xf numFmtId="165" fontId="13" fillId="10" borderId="11" xfId="0" applyNumberFormat="1" applyFont="1" applyFill="1" applyBorder="1" applyAlignment="1">
      <alignment horizontal="center" vertical="center"/>
    </xf>
    <xf numFmtId="165" fontId="29" fillId="8" borderId="43" xfId="0" applyNumberFormat="1" applyFont="1" applyFill="1" applyBorder="1" applyAlignment="1">
      <alignment horizontal="center" vertical="center"/>
    </xf>
    <xf numFmtId="165" fontId="29" fillId="8" borderId="44" xfId="0" applyNumberFormat="1" applyFont="1" applyFill="1" applyBorder="1" applyAlignment="1">
      <alignment horizontal="center" vertical="center"/>
    </xf>
    <xf numFmtId="165" fontId="29" fillId="8" borderId="18" xfId="0" applyNumberFormat="1" applyFont="1" applyFill="1" applyBorder="1" applyAlignment="1">
      <alignment horizontal="center" vertical="center"/>
    </xf>
    <xf numFmtId="165" fontId="29" fillId="8" borderId="33" xfId="0" applyNumberFormat="1" applyFont="1" applyFill="1" applyBorder="1" applyAlignment="1">
      <alignment horizontal="center" vertical="center"/>
    </xf>
    <xf numFmtId="165" fontId="29" fillId="8" borderId="45" xfId="0" applyNumberFormat="1" applyFont="1" applyFill="1" applyBorder="1" applyAlignment="1">
      <alignment horizontal="center" vertical="center"/>
    </xf>
    <xf numFmtId="165" fontId="29" fillId="8" borderId="46" xfId="0" applyNumberFormat="1" applyFont="1" applyFill="1" applyBorder="1" applyAlignment="1">
      <alignment horizontal="center" vertical="center"/>
    </xf>
    <xf numFmtId="165" fontId="16" fillId="0" borderId="50" xfId="0" applyNumberFormat="1" applyFont="1" applyBorder="1" applyAlignment="1">
      <alignment horizontal="center" vertical="center"/>
    </xf>
    <xf numFmtId="165" fontId="16" fillId="0" borderId="56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13" fillId="8" borderId="43" xfId="0" applyFont="1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7" xfId="0" applyBorder="1" applyAlignment="1">
      <alignment horizontal="center"/>
    </xf>
    <xf numFmtId="0" fontId="19" fillId="5" borderId="0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6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5" xfId="0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0" fillId="2" borderId="50" xfId="0" applyFont="1" applyFill="1" applyBorder="1" applyAlignment="1">
      <alignment horizontal="center"/>
    </xf>
    <xf numFmtId="0" fontId="20" fillId="2" borderId="51" xfId="0" applyFont="1" applyFill="1" applyBorder="1" applyAlignment="1">
      <alignment horizontal="center"/>
    </xf>
    <xf numFmtId="0" fontId="20" fillId="2" borderId="56" xfId="0" applyFont="1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</cellXfs>
  <cellStyles count="1">
    <cellStyle name="Normal" xfId="0" builtinId="0"/>
  </cellStyles>
  <dxfs count="7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u val="none"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 val="double"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 val="double"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 val="double"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strike val="0"/>
        <u/>
        <color rgb="FFFF000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 val="double"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1"/>
  <sheetViews>
    <sheetView showGridLines="0" showRowColHeaders="0" tabSelected="1" workbookViewId="0">
      <selection activeCell="C11" sqref="C11:E14"/>
    </sheetView>
  </sheetViews>
  <sheetFormatPr baseColWidth="10" defaultRowHeight="15" x14ac:dyDescent="0.2"/>
  <cols>
    <col min="1" max="1" width="11.42578125" customWidth="1"/>
    <col min="2" max="2" width="4.7109375" style="12" customWidth="1"/>
    <col min="14" max="14" width="0" hidden="1" customWidth="1"/>
  </cols>
  <sheetData>
    <row r="1" spans="2:14" ht="15.75" thickBot="1" x14ac:dyDescent="0.25"/>
    <row r="2" spans="2:14" x14ac:dyDescent="0.2">
      <c r="E2" s="319" t="s">
        <v>11</v>
      </c>
      <c r="F2" s="320"/>
      <c r="G2" s="320"/>
      <c r="H2" s="320"/>
      <c r="I2" s="320"/>
      <c r="J2" s="321"/>
      <c r="K2" s="1"/>
    </row>
    <row r="3" spans="2:14" x14ac:dyDescent="0.2">
      <c r="E3" s="322"/>
      <c r="F3" s="323"/>
      <c r="G3" s="323"/>
      <c r="H3" s="323"/>
      <c r="I3" s="323"/>
      <c r="J3" s="324"/>
      <c r="K3" s="1"/>
    </row>
    <row r="4" spans="2:14" x14ac:dyDescent="0.2">
      <c r="E4" s="322"/>
      <c r="F4" s="323"/>
      <c r="G4" s="323"/>
      <c r="H4" s="323"/>
      <c r="I4" s="323"/>
      <c r="J4" s="324"/>
    </row>
    <row r="5" spans="2:14" ht="15.75" thickBot="1" x14ac:dyDescent="0.25">
      <c r="E5" s="325"/>
      <c r="F5" s="326"/>
      <c r="G5" s="326"/>
      <c r="H5" s="326"/>
      <c r="I5" s="326"/>
      <c r="J5" s="327"/>
    </row>
    <row r="6" spans="2:14" x14ac:dyDescent="0.2">
      <c r="I6" s="1"/>
    </row>
    <row r="7" spans="2:14" ht="15.75" thickBot="1" x14ac:dyDescent="0.25"/>
    <row r="8" spans="2:14" x14ac:dyDescent="0.2">
      <c r="C8" s="328" t="s">
        <v>12</v>
      </c>
      <c r="D8" s="329"/>
      <c r="E8" s="330"/>
    </row>
    <row r="9" spans="2:14" x14ac:dyDescent="0.2">
      <c r="C9" s="331"/>
      <c r="D9" s="332"/>
      <c r="E9" s="333"/>
    </row>
    <row r="10" spans="2:14" ht="15.75" thickBot="1" x14ac:dyDescent="0.25">
      <c r="C10" s="334"/>
      <c r="D10" s="335"/>
      <c r="E10" s="336"/>
      <c r="F10" s="1"/>
    </row>
    <row r="11" spans="2:14" ht="12.75" x14ac:dyDescent="0.2">
      <c r="B11" s="337">
        <v>1</v>
      </c>
      <c r="C11" s="339"/>
      <c r="D11" s="301"/>
      <c r="E11" s="302"/>
      <c r="F11" s="13"/>
      <c r="H11" s="342" t="s">
        <v>13</v>
      </c>
      <c r="I11" s="343"/>
      <c r="J11" s="344"/>
      <c r="N11" s="307">
        <f>IF(C11="",0,1)</f>
        <v>0</v>
      </c>
    </row>
    <row r="12" spans="2:14" ht="12.75" x14ac:dyDescent="0.2">
      <c r="B12" s="338"/>
      <c r="C12" s="340"/>
      <c r="D12" s="303"/>
      <c r="E12" s="304"/>
      <c r="F12" s="13"/>
      <c r="H12" s="345"/>
      <c r="I12" s="346"/>
      <c r="J12" s="347"/>
      <c r="N12" s="307"/>
    </row>
    <row r="13" spans="2:14" ht="13.5" thickBot="1" x14ac:dyDescent="0.25">
      <c r="B13" s="338"/>
      <c r="C13" s="340"/>
      <c r="D13" s="303"/>
      <c r="E13" s="304"/>
      <c r="F13" s="13"/>
      <c r="H13" s="348"/>
      <c r="I13" s="349"/>
      <c r="J13" s="350"/>
      <c r="N13" s="307"/>
    </row>
    <row r="14" spans="2:14" ht="13.5" thickBot="1" x14ac:dyDescent="0.25">
      <c r="B14" s="338"/>
      <c r="C14" s="341"/>
      <c r="D14" s="305"/>
      <c r="E14" s="306"/>
      <c r="F14" s="13"/>
      <c r="G14" s="1"/>
      <c r="H14" s="14"/>
      <c r="I14" s="14"/>
      <c r="J14" s="14"/>
      <c r="N14" s="307"/>
    </row>
    <row r="15" spans="2:14" ht="13.5" thickBot="1" x14ac:dyDescent="0.25">
      <c r="B15" s="298">
        <v>2</v>
      </c>
      <c r="C15" s="301"/>
      <c r="D15" s="301"/>
      <c r="E15" s="302"/>
      <c r="F15" s="13"/>
      <c r="N15" s="307">
        <f t="shared" ref="N15" si="0">IF(C15="",0,1)</f>
        <v>0</v>
      </c>
    </row>
    <row r="16" spans="2:14" ht="12.75" x14ac:dyDescent="0.2">
      <c r="B16" s="299"/>
      <c r="C16" s="303"/>
      <c r="D16" s="303"/>
      <c r="E16" s="304"/>
      <c r="F16" s="13"/>
      <c r="G16" s="353" t="s">
        <v>14</v>
      </c>
      <c r="H16" s="320"/>
      <c r="I16" s="320"/>
      <c r="J16" s="354">
        <f>SUM(N11:N130)</f>
        <v>0</v>
      </c>
      <c r="K16" s="355"/>
      <c r="N16" s="307"/>
    </row>
    <row r="17" spans="2:14" ht="12.75" x14ac:dyDescent="0.2">
      <c r="B17" s="299"/>
      <c r="C17" s="303"/>
      <c r="D17" s="303"/>
      <c r="E17" s="304"/>
      <c r="F17" s="13"/>
      <c r="G17" s="322"/>
      <c r="H17" s="323"/>
      <c r="I17" s="323"/>
      <c r="J17" s="356"/>
      <c r="K17" s="357"/>
      <c r="N17" s="307"/>
    </row>
    <row r="18" spans="2:14" ht="13.5" thickBot="1" x14ac:dyDescent="0.25">
      <c r="B18" s="300"/>
      <c r="C18" s="305"/>
      <c r="D18" s="305"/>
      <c r="E18" s="306"/>
      <c r="F18" s="13"/>
      <c r="G18" s="325"/>
      <c r="H18" s="326"/>
      <c r="I18" s="326"/>
      <c r="J18" s="358"/>
      <c r="K18" s="359"/>
      <c r="N18" s="307"/>
    </row>
    <row r="19" spans="2:14" ht="12.75" x14ac:dyDescent="0.2">
      <c r="B19" s="298">
        <v>3</v>
      </c>
      <c r="C19" s="301"/>
      <c r="D19" s="301"/>
      <c r="E19" s="302"/>
      <c r="F19" s="13"/>
      <c r="J19" s="1"/>
      <c r="N19" s="307">
        <f t="shared" ref="N19" si="1">IF(C19="",0,1)</f>
        <v>0</v>
      </c>
    </row>
    <row r="20" spans="2:14" ht="12.75" x14ac:dyDescent="0.2">
      <c r="B20" s="299"/>
      <c r="C20" s="303"/>
      <c r="D20" s="303"/>
      <c r="E20" s="304"/>
      <c r="J20" s="1"/>
      <c r="K20" s="1"/>
      <c r="N20" s="307"/>
    </row>
    <row r="21" spans="2:14" ht="13.5" thickBot="1" x14ac:dyDescent="0.25">
      <c r="B21" s="299"/>
      <c r="C21" s="303"/>
      <c r="D21" s="303"/>
      <c r="E21" s="304"/>
      <c r="N21" s="307"/>
    </row>
    <row r="22" spans="2:14" ht="13.5" thickBot="1" x14ac:dyDescent="0.25">
      <c r="B22" s="300"/>
      <c r="C22" s="305"/>
      <c r="D22" s="305"/>
      <c r="E22" s="306"/>
      <c r="G22" s="360" t="s">
        <v>15</v>
      </c>
      <c r="H22" s="361"/>
      <c r="I22" s="361"/>
      <c r="J22" s="361"/>
      <c r="K22" s="362"/>
      <c r="N22" s="307"/>
    </row>
    <row r="23" spans="2:14" ht="13.5" thickBot="1" x14ac:dyDescent="0.25">
      <c r="B23" s="298">
        <v>4</v>
      </c>
      <c r="C23" s="301"/>
      <c r="D23" s="301"/>
      <c r="E23" s="302"/>
      <c r="G23" s="363"/>
      <c r="H23" s="364"/>
      <c r="I23" s="364"/>
      <c r="J23" s="364"/>
      <c r="K23" s="365"/>
      <c r="N23" s="307">
        <f t="shared" ref="N23" si="2">IF(C23="",0,1)</f>
        <v>0</v>
      </c>
    </row>
    <row r="24" spans="2:14" ht="13.5" thickBot="1" x14ac:dyDescent="0.25">
      <c r="B24" s="299"/>
      <c r="C24" s="303"/>
      <c r="D24" s="303"/>
      <c r="E24" s="304"/>
      <c r="F24" s="15"/>
      <c r="G24" s="351" t="s">
        <v>16</v>
      </c>
      <c r="H24" s="351"/>
      <c r="I24" s="16" t="s">
        <v>17</v>
      </c>
      <c r="J24" s="17" t="s">
        <v>18</v>
      </c>
      <c r="K24" s="18" t="s">
        <v>19</v>
      </c>
      <c r="N24" s="307"/>
    </row>
    <row r="25" spans="2:14" ht="12.75" x14ac:dyDescent="0.2">
      <c r="B25" s="299"/>
      <c r="C25" s="303"/>
      <c r="D25" s="303"/>
      <c r="E25" s="304"/>
      <c r="F25" s="15"/>
      <c r="G25" s="310" t="s">
        <v>90</v>
      </c>
      <c r="H25" s="310"/>
      <c r="I25" s="311"/>
      <c r="J25" s="352"/>
      <c r="K25" s="313">
        <v>100</v>
      </c>
      <c r="N25" s="307"/>
    </row>
    <row r="26" spans="2:14" ht="13.5" thickBot="1" x14ac:dyDescent="0.25">
      <c r="B26" s="300"/>
      <c r="C26" s="305"/>
      <c r="D26" s="305"/>
      <c r="E26" s="306"/>
      <c r="F26" s="15"/>
      <c r="G26" s="310"/>
      <c r="H26" s="310"/>
      <c r="I26" s="312"/>
      <c r="J26" s="309"/>
      <c r="K26" s="314"/>
      <c r="N26" s="307"/>
    </row>
    <row r="27" spans="2:14" ht="12.75" x14ac:dyDescent="0.2">
      <c r="B27" s="298">
        <v>5</v>
      </c>
      <c r="C27" s="301"/>
      <c r="D27" s="301"/>
      <c r="E27" s="302"/>
      <c r="F27" s="15"/>
      <c r="G27" s="316" t="s">
        <v>91</v>
      </c>
      <c r="H27" s="316"/>
      <c r="I27" s="311"/>
      <c r="J27" s="308">
        <v>60</v>
      </c>
      <c r="K27" s="313">
        <v>40</v>
      </c>
      <c r="N27" s="307">
        <f t="shared" ref="N27" si="3">IF(C27="",0,1)</f>
        <v>0</v>
      </c>
    </row>
    <row r="28" spans="2:14" ht="13.5" thickBot="1" x14ac:dyDescent="0.25">
      <c r="B28" s="299"/>
      <c r="C28" s="303"/>
      <c r="D28" s="303"/>
      <c r="E28" s="304"/>
      <c r="F28" s="15"/>
      <c r="G28" s="318"/>
      <c r="H28" s="318"/>
      <c r="I28" s="312"/>
      <c r="J28" s="309"/>
      <c r="K28" s="314"/>
      <c r="N28" s="307"/>
    </row>
    <row r="29" spans="2:14" ht="12.75" x14ac:dyDescent="0.2">
      <c r="B29" s="299"/>
      <c r="C29" s="303"/>
      <c r="D29" s="303"/>
      <c r="E29" s="304"/>
      <c r="F29" s="15"/>
      <c r="G29" s="310" t="s">
        <v>92</v>
      </c>
      <c r="H29" s="310"/>
      <c r="I29" s="311"/>
      <c r="J29" s="308"/>
      <c r="K29" s="313"/>
      <c r="N29" s="307"/>
    </row>
    <row r="30" spans="2:14" ht="13.5" thickBot="1" x14ac:dyDescent="0.25">
      <c r="B30" s="300"/>
      <c r="C30" s="305"/>
      <c r="D30" s="305"/>
      <c r="E30" s="306"/>
      <c r="F30" s="15"/>
      <c r="G30" s="310"/>
      <c r="H30" s="310"/>
      <c r="I30" s="312"/>
      <c r="J30" s="309"/>
      <c r="K30" s="314"/>
      <c r="N30" s="307"/>
    </row>
    <row r="31" spans="2:14" ht="12.75" x14ac:dyDescent="0.2">
      <c r="B31" s="298">
        <v>6</v>
      </c>
      <c r="C31" s="301"/>
      <c r="D31" s="301"/>
      <c r="E31" s="302"/>
      <c r="G31" s="315" t="s">
        <v>93</v>
      </c>
      <c r="H31" s="316"/>
      <c r="I31" s="311"/>
      <c r="J31" s="308"/>
      <c r="K31" s="308"/>
      <c r="N31" s="307">
        <f t="shared" ref="N31" si="4">IF(C31="",0,1)</f>
        <v>0</v>
      </c>
    </row>
    <row r="32" spans="2:14" ht="13.5" thickBot="1" x14ac:dyDescent="0.25">
      <c r="B32" s="299"/>
      <c r="C32" s="303"/>
      <c r="D32" s="303"/>
      <c r="E32" s="304"/>
      <c r="G32" s="317"/>
      <c r="H32" s="318"/>
      <c r="I32" s="312"/>
      <c r="J32" s="309"/>
      <c r="K32" s="309"/>
      <c r="N32" s="307"/>
    </row>
    <row r="33" spans="2:14" ht="12.75" x14ac:dyDescent="0.2">
      <c r="B33" s="299"/>
      <c r="C33" s="303"/>
      <c r="D33" s="303"/>
      <c r="E33" s="304"/>
      <c r="N33" s="307"/>
    </row>
    <row r="34" spans="2:14" ht="13.5" thickBot="1" x14ac:dyDescent="0.25">
      <c r="B34" s="300"/>
      <c r="C34" s="305"/>
      <c r="D34" s="305"/>
      <c r="E34" s="306"/>
      <c r="N34" s="307"/>
    </row>
    <row r="35" spans="2:14" ht="12.75" x14ac:dyDescent="0.2">
      <c r="B35" s="298">
        <v>7</v>
      </c>
      <c r="C35" s="301"/>
      <c r="D35" s="301"/>
      <c r="E35" s="302"/>
      <c r="N35" s="307">
        <f t="shared" ref="N35" si="5">IF(C35="",0,1)</f>
        <v>0</v>
      </c>
    </row>
    <row r="36" spans="2:14" ht="12.75" x14ac:dyDescent="0.2">
      <c r="B36" s="299"/>
      <c r="C36" s="303"/>
      <c r="D36" s="303"/>
      <c r="E36" s="304"/>
      <c r="N36" s="307"/>
    </row>
    <row r="37" spans="2:14" ht="12.75" x14ac:dyDescent="0.2">
      <c r="B37" s="299"/>
      <c r="C37" s="303"/>
      <c r="D37" s="303"/>
      <c r="E37" s="304"/>
      <c r="N37" s="307"/>
    </row>
    <row r="38" spans="2:14" ht="13.5" thickBot="1" x14ac:dyDescent="0.25">
      <c r="B38" s="300"/>
      <c r="C38" s="305"/>
      <c r="D38" s="305"/>
      <c r="E38" s="306"/>
      <c r="N38" s="307"/>
    </row>
    <row r="39" spans="2:14" ht="12.75" x14ac:dyDescent="0.2">
      <c r="B39" s="298">
        <v>8</v>
      </c>
      <c r="C39" s="301"/>
      <c r="D39" s="301"/>
      <c r="E39" s="302"/>
      <c r="N39" s="307">
        <f t="shared" ref="N39" si="6">IF(C39="",0,1)</f>
        <v>0</v>
      </c>
    </row>
    <row r="40" spans="2:14" ht="12.75" x14ac:dyDescent="0.2">
      <c r="B40" s="299"/>
      <c r="C40" s="303"/>
      <c r="D40" s="303"/>
      <c r="E40" s="304"/>
      <c r="N40" s="307"/>
    </row>
    <row r="41" spans="2:14" ht="12.75" x14ac:dyDescent="0.2">
      <c r="B41" s="299"/>
      <c r="C41" s="303"/>
      <c r="D41" s="303"/>
      <c r="E41" s="304"/>
      <c r="N41" s="307"/>
    </row>
    <row r="42" spans="2:14" ht="13.5" thickBot="1" x14ac:dyDescent="0.25">
      <c r="B42" s="300"/>
      <c r="C42" s="305"/>
      <c r="D42" s="305"/>
      <c r="E42" s="306"/>
      <c r="N42" s="307"/>
    </row>
    <row r="43" spans="2:14" ht="12.75" x14ac:dyDescent="0.2">
      <c r="B43" s="298">
        <v>9</v>
      </c>
      <c r="C43" s="301"/>
      <c r="D43" s="301"/>
      <c r="E43" s="302"/>
      <c r="N43" s="307">
        <f t="shared" ref="N43" si="7">IF(C43="",0,1)</f>
        <v>0</v>
      </c>
    </row>
    <row r="44" spans="2:14" ht="12.75" x14ac:dyDescent="0.2">
      <c r="B44" s="299"/>
      <c r="C44" s="303"/>
      <c r="D44" s="303"/>
      <c r="E44" s="304"/>
      <c r="N44" s="307"/>
    </row>
    <row r="45" spans="2:14" ht="12.75" x14ac:dyDescent="0.2">
      <c r="B45" s="299"/>
      <c r="C45" s="303"/>
      <c r="D45" s="303"/>
      <c r="E45" s="304"/>
      <c r="N45" s="307"/>
    </row>
    <row r="46" spans="2:14" ht="13.5" thickBot="1" x14ac:dyDescent="0.25">
      <c r="B46" s="300"/>
      <c r="C46" s="305"/>
      <c r="D46" s="305"/>
      <c r="E46" s="306"/>
      <c r="N46" s="307"/>
    </row>
    <row r="47" spans="2:14" ht="12.75" x14ac:dyDescent="0.2">
      <c r="B47" s="298">
        <v>10</v>
      </c>
      <c r="C47" s="301"/>
      <c r="D47" s="301"/>
      <c r="E47" s="302"/>
      <c r="N47" s="307">
        <f t="shared" ref="N47" si="8">IF(C47="",0,1)</f>
        <v>0</v>
      </c>
    </row>
    <row r="48" spans="2:14" ht="12.75" x14ac:dyDescent="0.2">
      <c r="B48" s="299"/>
      <c r="C48" s="303"/>
      <c r="D48" s="303"/>
      <c r="E48" s="304"/>
      <c r="N48" s="307"/>
    </row>
    <row r="49" spans="2:14" ht="12.75" x14ac:dyDescent="0.2">
      <c r="B49" s="299"/>
      <c r="C49" s="303"/>
      <c r="D49" s="303"/>
      <c r="E49" s="304"/>
      <c r="N49" s="307"/>
    </row>
    <row r="50" spans="2:14" ht="13.5" thickBot="1" x14ac:dyDescent="0.25">
      <c r="B50" s="300"/>
      <c r="C50" s="305"/>
      <c r="D50" s="305"/>
      <c r="E50" s="306"/>
      <c r="N50" s="307"/>
    </row>
    <row r="51" spans="2:14" ht="12.75" x14ac:dyDescent="0.2">
      <c r="B51" s="298">
        <v>11</v>
      </c>
      <c r="C51" s="301"/>
      <c r="D51" s="301"/>
      <c r="E51" s="302"/>
      <c r="N51" s="307">
        <f t="shared" ref="N51" si="9">IF(C51="",0,1)</f>
        <v>0</v>
      </c>
    </row>
    <row r="52" spans="2:14" ht="12.75" x14ac:dyDescent="0.2">
      <c r="B52" s="299"/>
      <c r="C52" s="303"/>
      <c r="D52" s="303"/>
      <c r="E52" s="304"/>
      <c r="N52" s="307"/>
    </row>
    <row r="53" spans="2:14" ht="12.75" x14ac:dyDescent="0.2">
      <c r="B53" s="299"/>
      <c r="C53" s="303"/>
      <c r="D53" s="303"/>
      <c r="E53" s="304"/>
      <c r="N53" s="307"/>
    </row>
    <row r="54" spans="2:14" ht="13.5" thickBot="1" x14ac:dyDescent="0.25">
      <c r="B54" s="300"/>
      <c r="C54" s="305"/>
      <c r="D54" s="305"/>
      <c r="E54" s="306"/>
      <c r="N54" s="307"/>
    </row>
    <row r="55" spans="2:14" ht="12.75" x14ac:dyDescent="0.2">
      <c r="B55" s="298">
        <v>12</v>
      </c>
      <c r="C55" s="301"/>
      <c r="D55" s="301"/>
      <c r="E55" s="302"/>
      <c r="N55" s="307">
        <f t="shared" ref="N55" si="10">IF(C55="",0,1)</f>
        <v>0</v>
      </c>
    </row>
    <row r="56" spans="2:14" ht="12.75" x14ac:dyDescent="0.2">
      <c r="B56" s="299"/>
      <c r="C56" s="303"/>
      <c r="D56" s="303"/>
      <c r="E56" s="304"/>
      <c r="N56" s="307"/>
    </row>
    <row r="57" spans="2:14" ht="12.75" x14ac:dyDescent="0.2">
      <c r="B57" s="299"/>
      <c r="C57" s="303"/>
      <c r="D57" s="303"/>
      <c r="E57" s="304"/>
      <c r="N57" s="307"/>
    </row>
    <row r="58" spans="2:14" ht="13.5" thickBot="1" x14ac:dyDescent="0.25">
      <c r="B58" s="300"/>
      <c r="C58" s="305"/>
      <c r="D58" s="305"/>
      <c r="E58" s="306"/>
      <c r="N58" s="307"/>
    </row>
    <row r="59" spans="2:14" ht="12.75" x14ac:dyDescent="0.2">
      <c r="B59" s="298">
        <v>13</v>
      </c>
      <c r="C59" s="301"/>
      <c r="D59" s="301"/>
      <c r="E59" s="302"/>
      <c r="N59" s="307">
        <f t="shared" ref="N59" si="11">IF(C59="",0,1)</f>
        <v>0</v>
      </c>
    </row>
    <row r="60" spans="2:14" ht="12.75" x14ac:dyDescent="0.2">
      <c r="B60" s="299"/>
      <c r="C60" s="303"/>
      <c r="D60" s="303"/>
      <c r="E60" s="304"/>
      <c r="N60" s="307"/>
    </row>
    <row r="61" spans="2:14" ht="12.75" x14ac:dyDescent="0.2">
      <c r="B61" s="299"/>
      <c r="C61" s="303"/>
      <c r="D61" s="303"/>
      <c r="E61" s="304"/>
      <c r="N61" s="307"/>
    </row>
    <row r="62" spans="2:14" ht="13.5" thickBot="1" x14ac:dyDescent="0.25">
      <c r="B62" s="300"/>
      <c r="C62" s="305"/>
      <c r="D62" s="305"/>
      <c r="E62" s="306"/>
      <c r="N62" s="307"/>
    </row>
    <row r="63" spans="2:14" ht="12.75" x14ac:dyDescent="0.2">
      <c r="B63" s="298">
        <v>14</v>
      </c>
      <c r="C63" s="301"/>
      <c r="D63" s="301"/>
      <c r="E63" s="302"/>
      <c r="N63" s="307">
        <f t="shared" ref="N63" si="12">IF(C63="",0,1)</f>
        <v>0</v>
      </c>
    </row>
    <row r="64" spans="2:14" ht="12.75" x14ac:dyDescent="0.2">
      <c r="B64" s="299"/>
      <c r="C64" s="303"/>
      <c r="D64" s="303"/>
      <c r="E64" s="304"/>
      <c r="N64" s="307"/>
    </row>
    <row r="65" spans="2:14" ht="12.75" x14ac:dyDescent="0.2">
      <c r="B65" s="299"/>
      <c r="C65" s="303"/>
      <c r="D65" s="303"/>
      <c r="E65" s="304"/>
      <c r="N65" s="307"/>
    </row>
    <row r="66" spans="2:14" ht="13.5" thickBot="1" x14ac:dyDescent="0.25">
      <c r="B66" s="300"/>
      <c r="C66" s="305"/>
      <c r="D66" s="305"/>
      <c r="E66" s="306"/>
      <c r="N66" s="307"/>
    </row>
    <row r="67" spans="2:14" ht="12.75" x14ac:dyDescent="0.2">
      <c r="B67" s="298">
        <v>15</v>
      </c>
      <c r="C67" s="301"/>
      <c r="D67" s="301"/>
      <c r="E67" s="302"/>
      <c r="N67" s="307">
        <f t="shared" ref="N67" si="13">IF(C67="",0,1)</f>
        <v>0</v>
      </c>
    </row>
    <row r="68" spans="2:14" ht="12.75" x14ac:dyDescent="0.2">
      <c r="B68" s="299"/>
      <c r="C68" s="303"/>
      <c r="D68" s="303"/>
      <c r="E68" s="304"/>
      <c r="N68" s="307"/>
    </row>
    <row r="69" spans="2:14" ht="12.75" x14ac:dyDescent="0.2">
      <c r="B69" s="299"/>
      <c r="C69" s="303"/>
      <c r="D69" s="303"/>
      <c r="E69" s="304"/>
      <c r="N69" s="307"/>
    </row>
    <row r="70" spans="2:14" ht="13.5" thickBot="1" x14ac:dyDescent="0.25">
      <c r="B70" s="300"/>
      <c r="C70" s="305"/>
      <c r="D70" s="305"/>
      <c r="E70" s="306"/>
      <c r="N70" s="307"/>
    </row>
    <row r="71" spans="2:14" ht="12.75" x14ac:dyDescent="0.2">
      <c r="B71" s="298">
        <v>16</v>
      </c>
      <c r="C71" s="301"/>
      <c r="D71" s="301"/>
      <c r="E71" s="302"/>
      <c r="N71" s="307">
        <f t="shared" ref="N71" si="14">IF(C71="",0,1)</f>
        <v>0</v>
      </c>
    </row>
    <row r="72" spans="2:14" ht="12.75" x14ac:dyDescent="0.2">
      <c r="B72" s="299"/>
      <c r="C72" s="303"/>
      <c r="D72" s="303"/>
      <c r="E72" s="304"/>
      <c r="N72" s="307"/>
    </row>
    <row r="73" spans="2:14" ht="12.75" x14ac:dyDescent="0.2">
      <c r="B73" s="299"/>
      <c r="C73" s="303"/>
      <c r="D73" s="303"/>
      <c r="E73" s="304"/>
      <c r="N73" s="307"/>
    </row>
    <row r="74" spans="2:14" ht="13.5" thickBot="1" x14ac:dyDescent="0.25">
      <c r="B74" s="300"/>
      <c r="C74" s="305"/>
      <c r="D74" s="305"/>
      <c r="E74" s="306"/>
      <c r="N74" s="307"/>
    </row>
    <row r="75" spans="2:14" ht="12.75" x14ac:dyDescent="0.2">
      <c r="B75" s="298">
        <v>17</v>
      </c>
      <c r="C75" s="301"/>
      <c r="D75" s="301"/>
      <c r="E75" s="302"/>
      <c r="N75" s="307">
        <f t="shared" ref="N75" si="15">IF(C75="",0,1)</f>
        <v>0</v>
      </c>
    </row>
    <row r="76" spans="2:14" ht="12.75" x14ac:dyDescent="0.2">
      <c r="B76" s="299"/>
      <c r="C76" s="303"/>
      <c r="D76" s="303"/>
      <c r="E76" s="304"/>
      <c r="N76" s="307"/>
    </row>
    <row r="77" spans="2:14" ht="12.75" x14ac:dyDescent="0.2">
      <c r="B77" s="299"/>
      <c r="C77" s="303"/>
      <c r="D77" s="303"/>
      <c r="E77" s="304"/>
      <c r="N77" s="307"/>
    </row>
    <row r="78" spans="2:14" ht="13.5" thickBot="1" x14ac:dyDescent="0.25">
      <c r="B78" s="300"/>
      <c r="C78" s="305"/>
      <c r="D78" s="305"/>
      <c r="E78" s="306"/>
      <c r="N78" s="307"/>
    </row>
    <row r="79" spans="2:14" ht="12.75" x14ac:dyDescent="0.2">
      <c r="B79" s="298">
        <v>18</v>
      </c>
      <c r="C79" s="301"/>
      <c r="D79" s="301"/>
      <c r="E79" s="302"/>
      <c r="N79" s="307">
        <f t="shared" ref="N79" si="16">IF(C79="",0,1)</f>
        <v>0</v>
      </c>
    </row>
    <row r="80" spans="2:14" ht="12.75" x14ac:dyDescent="0.2">
      <c r="B80" s="299"/>
      <c r="C80" s="303"/>
      <c r="D80" s="303"/>
      <c r="E80" s="304"/>
      <c r="N80" s="307"/>
    </row>
    <row r="81" spans="2:14" ht="12.75" x14ac:dyDescent="0.2">
      <c r="B81" s="299"/>
      <c r="C81" s="303"/>
      <c r="D81" s="303"/>
      <c r="E81" s="304"/>
      <c r="N81" s="307"/>
    </row>
    <row r="82" spans="2:14" ht="13.5" thickBot="1" x14ac:dyDescent="0.25">
      <c r="B82" s="300"/>
      <c r="C82" s="305"/>
      <c r="D82" s="305"/>
      <c r="E82" s="306"/>
      <c r="N82" s="307"/>
    </row>
    <row r="83" spans="2:14" ht="12.75" x14ac:dyDescent="0.2">
      <c r="B83" s="298">
        <v>19</v>
      </c>
      <c r="C83" s="301"/>
      <c r="D83" s="301"/>
      <c r="E83" s="302"/>
      <c r="N83" s="307">
        <f t="shared" ref="N83" si="17">IF(C83="",0,1)</f>
        <v>0</v>
      </c>
    </row>
    <row r="84" spans="2:14" ht="12.75" x14ac:dyDescent="0.2">
      <c r="B84" s="299"/>
      <c r="C84" s="303"/>
      <c r="D84" s="303"/>
      <c r="E84" s="304"/>
      <c r="N84" s="307"/>
    </row>
    <row r="85" spans="2:14" ht="12.75" x14ac:dyDescent="0.2">
      <c r="B85" s="299"/>
      <c r="C85" s="303"/>
      <c r="D85" s="303"/>
      <c r="E85" s="304"/>
      <c r="N85" s="307"/>
    </row>
    <row r="86" spans="2:14" ht="13.5" thickBot="1" x14ac:dyDescent="0.25">
      <c r="B86" s="300"/>
      <c r="C86" s="305"/>
      <c r="D86" s="305"/>
      <c r="E86" s="306"/>
      <c r="N86" s="307"/>
    </row>
    <row r="87" spans="2:14" ht="12.75" x14ac:dyDescent="0.2">
      <c r="B87" s="298">
        <v>20</v>
      </c>
      <c r="C87" s="301"/>
      <c r="D87" s="301"/>
      <c r="E87" s="302"/>
      <c r="N87" s="307">
        <f t="shared" ref="N87" si="18">IF(C87="",0,1)</f>
        <v>0</v>
      </c>
    </row>
    <row r="88" spans="2:14" ht="12.75" x14ac:dyDescent="0.2">
      <c r="B88" s="299"/>
      <c r="C88" s="303"/>
      <c r="D88" s="303"/>
      <c r="E88" s="304"/>
      <c r="N88" s="307"/>
    </row>
    <row r="89" spans="2:14" ht="12.75" x14ac:dyDescent="0.2">
      <c r="B89" s="299"/>
      <c r="C89" s="303"/>
      <c r="D89" s="303"/>
      <c r="E89" s="304"/>
      <c r="N89" s="307"/>
    </row>
    <row r="90" spans="2:14" ht="13.5" thickBot="1" x14ac:dyDescent="0.25">
      <c r="B90" s="300"/>
      <c r="C90" s="305"/>
      <c r="D90" s="305"/>
      <c r="E90" s="306"/>
      <c r="N90" s="307"/>
    </row>
    <row r="91" spans="2:14" ht="12.75" x14ac:dyDescent="0.2">
      <c r="B91" s="298">
        <v>21</v>
      </c>
      <c r="C91" s="301"/>
      <c r="D91" s="301"/>
      <c r="E91" s="302"/>
      <c r="N91" s="307">
        <f t="shared" ref="N91" si="19">IF(C91="",0,1)</f>
        <v>0</v>
      </c>
    </row>
    <row r="92" spans="2:14" ht="12.75" x14ac:dyDescent="0.2">
      <c r="B92" s="299"/>
      <c r="C92" s="303"/>
      <c r="D92" s="303"/>
      <c r="E92" s="304"/>
      <c r="N92" s="307"/>
    </row>
    <row r="93" spans="2:14" ht="12.75" x14ac:dyDescent="0.2">
      <c r="B93" s="299"/>
      <c r="C93" s="303"/>
      <c r="D93" s="303"/>
      <c r="E93" s="304"/>
      <c r="N93" s="307"/>
    </row>
    <row r="94" spans="2:14" ht="13.5" thickBot="1" x14ac:dyDescent="0.25">
      <c r="B94" s="300"/>
      <c r="C94" s="305"/>
      <c r="D94" s="305"/>
      <c r="E94" s="306"/>
      <c r="N94" s="307"/>
    </row>
    <row r="95" spans="2:14" ht="12.75" x14ac:dyDescent="0.2">
      <c r="B95" s="298">
        <v>22</v>
      </c>
      <c r="C95" s="301"/>
      <c r="D95" s="301"/>
      <c r="E95" s="302"/>
      <c r="N95" s="307">
        <f t="shared" ref="N95" si="20">IF(C95="",0,1)</f>
        <v>0</v>
      </c>
    </row>
    <row r="96" spans="2:14" ht="12.75" x14ac:dyDescent="0.2">
      <c r="B96" s="299"/>
      <c r="C96" s="303"/>
      <c r="D96" s="303"/>
      <c r="E96" s="304"/>
      <c r="N96" s="307"/>
    </row>
    <row r="97" spans="2:14" ht="12.75" x14ac:dyDescent="0.2">
      <c r="B97" s="299"/>
      <c r="C97" s="303"/>
      <c r="D97" s="303"/>
      <c r="E97" s="304"/>
      <c r="N97" s="307"/>
    </row>
    <row r="98" spans="2:14" ht="13.5" thickBot="1" x14ac:dyDescent="0.25">
      <c r="B98" s="300"/>
      <c r="C98" s="305"/>
      <c r="D98" s="305"/>
      <c r="E98" s="306"/>
      <c r="N98" s="307"/>
    </row>
    <row r="99" spans="2:14" ht="12.75" x14ac:dyDescent="0.2">
      <c r="B99" s="298">
        <v>23</v>
      </c>
      <c r="C99" s="301"/>
      <c r="D99" s="301"/>
      <c r="E99" s="302"/>
      <c r="N99" s="307">
        <f t="shared" ref="N99" si="21">IF(C99="",0,1)</f>
        <v>0</v>
      </c>
    </row>
    <row r="100" spans="2:14" ht="12.75" x14ac:dyDescent="0.2">
      <c r="B100" s="299"/>
      <c r="C100" s="303"/>
      <c r="D100" s="303"/>
      <c r="E100" s="304"/>
      <c r="N100" s="307"/>
    </row>
    <row r="101" spans="2:14" ht="12.75" x14ac:dyDescent="0.2">
      <c r="B101" s="299"/>
      <c r="C101" s="303"/>
      <c r="D101" s="303"/>
      <c r="E101" s="304"/>
      <c r="N101" s="307"/>
    </row>
    <row r="102" spans="2:14" ht="13.5" thickBot="1" x14ac:dyDescent="0.25">
      <c r="B102" s="300"/>
      <c r="C102" s="305"/>
      <c r="D102" s="305"/>
      <c r="E102" s="306"/>
      <c r="N102" s="307"/>
    </row>
    <row r="103" spans="2:14" ht="12.75" x14ac:dyDescent="0.2">
      <c r="B103" s="298">
        <v>24</v>
      </c>
      <c r="C103" s="301"/>
      <c r="D103" s="301"/>
      <c r="E103" s="302"/>
      <c r="N103" s="307">
        <f t="shared" ref="N103" si="22">IF(C103="",0,1)</f>
        <v>0</v>
      </c>
    </row>
    <row r="104" spans="2:14" ht="12.75" x14ac:dyDescent="0.2">
      <c r="B104" s="299"/>
      <c r="C104" s="303"/>
      <c r="D104" s="303"/>
      <c r="E104" s="304"/>
      <c r="N104" s="307"/>
    </row>
    <row r="105" spans="2:14" ht="12.75" x14ac:dyDescent="0.2">
      <c r="B105" s="299"/>
      <c r="C105" s="303"/>
      <c r="D105" s="303"/>
      <c r="E105" s="304"/>
      <c r="N105" s="307"/>
    </row>
    <row r="106" spans="2:14" ht="13.5" thickBot="1" x14ac:dyDescent="0.25">
      <c r="B106" s="300"/>
      <c r="C106" s="305"/>
      <c r="D106" s="305"/>
      <c r="E106" s="306"/>
      <c r="N106" s="307"/>
    </row>
    <row r="107" spans="2:14" ht="12.75" x14ac:dyDescent="0.2">
      <c r="B107" s="298">
        <v>25</v>
      </c>
      <c r="C107" s="301"/>
      <c r="D107" s="301"/>
      <c r="E107" s="302"/>
      <c r="N107" s="307">
        <f t="shared" ref="N107" si="23">IF(C107="",0,1)</f>
        <v>0</v>
      </c>
    </row>
    <row r="108" spans="2:14" ht="12.75" x14ac:dyDescent="0.2">
      <c r="B108" s="299"/>
      <c r="C108" s="303"/>
      <c r="D108" s="303"/>
      <c r="E108" s="304"/>
      <c r="N108" s="307"/>
    </row>
    <row r="109" spans="2:14" ht="12.75" x14ac:dyDescent="0.2">
      <c r="B109" s="299"/>
      <c r="C109" s="303"/>
      <c r="D109" s="303"/>
      <c r="E109" s="304"/>
      <c r="N109" s="307"/>
    </row>
    <row r="110" spans="2:14" ht="13.5" thickBot="1" x14ac:dyDescent="0.25">
      <c r="B110" s="300"/>
      <c r="C110" s="305"/>
      <c r="D110" s="305"/>
      <c r="E110" s="306"/>
      <c r="N110" s="307"/>
    </row>
    <row r="111" spans="2:14" ht="12.75" x14ac:dyDescent="0.2">
      <c r="B111" s="298">
        <v>26</v>
      </c>
      <c r="C111" s="301"/>
      <c r="D111" s="301"/>
      <c r="E111" s="302"/>
      <c r="N111" s="307">
        <f t="shared" ref="N111" si="24">IF(C111="",0,1)</f>
        <v>0</v>
      </c>
    </row>
    <row r="112" spans="2:14" ht="12.75" x14ac:dyDescent="0.2">
      <c r="B112" s="299"/>
      <c r="C112" s="303"/>
      <c r="D112" s="303"/>
      <c r="E112" s="304"/>
      <c r="N112" s="307"/>
    </row>
    <row r="113" spans="2:14" ht="12.75" x14ac:dyDescent="0.2">
      <c r="B113" s="299"/>
      <c r="C113" s="303"/>
      <c r="D113" s="303"/>
      <c r="E113" s="304"/>
      <c r="N113" s="307"/>
    </row>
    <row r="114" spans="2:14" ht="13.5" thickBot="1" x14ac:dyDescent="0.25">
      <c r="B114" s="300"/>
      <c r="C114" s="305"/>
      <c r="D114" s="305"/>
      <c r="E114" s="306"/>
      <c r="N114" s="307"/>
    </row>
    <row r="115" spans="2:14" ht="12.75" x14ac:dyDescent="0.2">
      <c r="B115" s="298">
        <v>27</v>
      </c>
      <c r="C115" s="301"/>
      <c r="D115" s="301"/>
      <c r="E115" s="302"/>
      <c r="N115" s="307">
        <f t="shared" ref="N115" si="25">IF(C115="",0,1)</f>
        <v>0</v>
      </c>
    </row>
    <row r="116" spans="2:14" ht="12.75" x14ac:dyDescent="0.2">
      <c r="B116" s="299"/>
      <c r="C116" s="303"/>
      <c r="D116" s="303"/>
      <c r="E116" s="304"/>
      <c r="N116" s="307"/>
    </row>
    <row r="117" spans="2:14" ht="12.75" x14ac:dyDescent="0.2">
      <c r="B117" s="299"/>
      <c r="C117" s="303"/>
      <c r="D117" s="303"/>
      <c r="E117" s="304"/>
      <c r="N117" s="307"/>
    </row>
    <row r="118" spans="2:14" ht="13.5" thickBot="1" x14ac:dyDescent="0.25">
      <c r="B118" s="300"/>
      <c r="C118" s="305"/>
      <c r="D118" s="305"/>
      <c r="E118" s="306"/>
      <c r="N118" s="307"/>
    </row>
    <row r="119" spans="2:14" ht="12.75" x14ac:dyDescent="0.2">
      <c r="B119" s="298">
        <v>28</v>
      </c>
      <c r="C119" s="301"/>
      <c r="D119" s="301"/>
      <c r="E119" s="302"/>
      <c r="N119" s="307">
        <f t="shared" ref="N119" si="26">IF(C119="",0,1)</f>
        <v>0</v>
      </c>
    </row>
    <row r="120" spans="2:14" ht="12.75" x14ac:dyDescent="0.2">
      <c r="B120" s="299"/>
      <c r="C120" s="303"/>
      <c r="D120" s="303"/>
      <c r="E120" s="304"/>
      <c r="N120" s="307"/>
    </row>
    <row r="121" spans="2:14" ht="12.75" x14ac:dyDescent="0.2">
      <c r="B121" s="299"/>
      <c r="C121" s="303"/>
      <c r="D121" s="303"/>
      <c r="E121" s="304"/>
      <c r="N121" s="307"/>
    </row>
    <row r="122" spans="2:14" ht="13.5" thickBot="1" x14ac:dyDescent="0.25">
      <c r="B122" s="300"/>
      <c r="C122" s="305"/>
      <c r="D122" s="305"/>
      <c r="E122" s="306"/>
      <c r="N122" s="307"/>
    </row>
    <row r="123" spans="2:14" ht="12.75" x14ac:dyDescent="0.2">
      <c r="B123" s="298">
        <v>29</v>
      </c>
      <c r="C123" s="301"/>
      <c r="D123" s="301"/>
      <c r="E123" s="302"/>
      <c r="N123" s="307">
        <f t="shared" ref="N123" si="27">IF(C123="",0,1)</f>
        <v>0</v>
      </c>
    </row>
    <row r="124" spans="2:14" ht="12.75" x14ac:dyDescent="0.2">
      <c r="B124" s="299"/>
      <c r="C124" s="303"/>
      <c r="D124" s="303"/>
      <c r="E124" s="304"/>
      <c r="N124" s="307"/>
    </row>
    <row r="125" spans="2:14" ht="12.75" x14ac:dyDescent="0.2">
      <c r="B125" s="299"/>
      <c r="C125" s="303"/>
      <c r="D125" s="303"/>
      <c r="E125" s="304"/>
      <c r="N125" s="307"/>
    </row>
    <row r="126" spans="2:14" ht="13.5" thickBot="1" x14ac:dyDescent="0.25">
      <c r="B126" s="300"/>
      <c r="C126" s="305"/>
      <c r="D126" s="305"/>
      <c r="E126" s="306"/>
      <c r="N126" s="307"/>
    </row>
    <row r="127" spans="2:14" ht="12.75" x14ac:dyDescent="0.2">
      <c r="B127" s="298">
        <v>30</v>
      </c>
      <c r="C127" s="301"/>
      <c r="D127" s="301"/>
      <c r="E127" s="302"/>
      <c r="N127" s="307">
        <f t="shared" ref="N127" si="28">IF(C127="",0,1)</f>
        <v>0</v>
      </c>
    </row>
    <row r="128" spans="2:14" ht="12.75" x14ac:dyDescent="0.2">
      <c r="B128" s="299"/>
      <c r="C128" s="303"/>
      <c r="D128" s="303"/>
      <c r="E128" s="304"/>
      <c r="N128" s="307"/>
    </row>
    <row r="129" spans="2:14" ht="12.75" x14ac:dyDescent="0.2">
      <c r="B129" s="299"/>
      <c r="C129" s="303"/>
      <c r="D129" s="303"/>
      <c r="E129" s="304"/>
      <c r="N129" s="307"/>
    </row>
    <row r="130" spans="2:14" ht="13.5" thickBot="1" x14ac:dyDescent="0.25">
      <c r="B130" s="300"/>
      <c r="C130" s="305"/>
      <c r="D130" s="305"/>
      <c r="E130" s="306"/>
      <c r="N130" s="307"/>
    </row>
    <row r="131" spans="2:14" x14ac:dyDescent="0.2">
      <c r="C131" s="26"/>
    </row>
  </sheetData>
  <sheetProtection sheet="1" objects="1" scenarios="1"/>
  <mergeCells count="113">
    <mergeCell ref="E2:J5"/>
    <mergeCell ref="C8:E10"/>
    <mergeCell ref="B11:B14"/>
    <mergeCell ref="C11:E14"/>
    <mergeCell ref="H11:J13"/>
    <mergeCell ref="N11:N14"/>
    <mergeCell ref="C23:E26"/>
    <mergeCell ref="N23:N26"/>
    <mergeCell ref="G24:H24"/>
    <mergeCell ref="G25:H26"/>
    <mergeCell ref="I25:I26"/>
    <mergeCell ref="J25:J26"/>
    <mergeCell ref="K25:K26"/>
    <mergeCell ref="B15:B18"/>
    <mergeCell ref="C15:E18"/>
    <mergeCell ref="N15:N18"/>
    <mergeCell ref="G16:I18"/>
    <mergeCell ref="J16:K18"/>
    <mergeCell ref="B19:B22"/>
    <mergeCell ref="C19:E22"/>
    <mergeCell ref="N19:N22"/>
    <mergeCell ref="G22:K23"/>
    <mergeCell ref="B23:B26"/>
    <mergeCell ref="N27:N30"/>
    <mergeCell ref="G29:H30"/>
    <mergeCell ref="I29:I30"/>
    <mergeCell ref="J29:J30"/>
    <mergeCell ref="K29:K30"/>
    <mergeCell ref="B31:B34"/>
    <mergeCell ref="C31:E34"/>
    <mergeCell ref="G31:H32"/>
    <mergeCell ref="I31:I32"/>
    <mergeCell ref="J31:J32"/>
    <mergeCell ref="B27:B30"/>
    <mergeCell ref="C27:E30"/>
    <mergeCell ref="G27:H28"/>
    <mergeCell ref="I27:I28"/>
    <mergeCell ref="J27:J28"/>
    <mergeCell ref="K27:K28"/>
    <mergeCell ref="B43:B46"/>
    <mergeCell ref="C43:E46"/>
    <mergeCell ref="N43:N46"/>
    <mergeCell ref="B47:B50"/>
    <mergeCell ref="C47:E50"/>
    <mergeCell ref="N47:N50"/>
    <mergeCell ref="K31:K32"/>
    <mergeCell ref="N31:N34"/>
    <mergeCell ref="B35:B38"/>
    <mergeCell ref="C35:E38"/>
    <mergeCell ref="N35:N38"/>
    <mergeCell ref="B39:B42"/>
    <mergeCell ref="C39:E42"/>
    <mergeCell ref="N39:N42"/>
    <mergeCell ref="B59:B62"/>
    <mergeCell ref="C59:E62"/>
    <mergeCell ref="N59:N62"/>
    <mergeCell ref="B63:B66"/>
    <mergeCell ref="C63:E66"/>
    <mergeCell ref="N63:N66"/>
    <mergeCell ref="B51:B54"/>
    <mergeCell ref="C51:E54"/>
    <mergeCell ref="N51:N54"/>
    <mergeCell ref="B55:B58"/>
    <mergeCell ref="C55:E58"/>
    <mergeCell ref="N55:N58"/>
    <mergeCell ref="B75:B78"/>
    <mergeCell ref="C75:E78"/>
    <mergeCell ref="N75:N78"/>
    <mergeCell ref="B79:B82"/>
    <mergeCell ref="C79:E82"/>
    <mergeCell ref="N79:N82"/>
    <mergeCell ref="B67:B70"/>
    <mergeCell ref="C67:E70"/>
    <mergeCell ref="N67:N70"/>
    <mergeCell ref="B71:B74"/>
    <mergeCell ref="C71:E74"/>
    <mergeCell ref="N71:N74"/>
    <mergeCell ref="B91:B94"/>
    <mergeCell ref="C91:E94"/>
    <mergeCell ref="N91:N94"/>
    <mergeCell ref="B95:B98"/>
    <mergeCell ref="C95:E98"/>
    <mergeCell ref="N95:N98"/>
    <mergeCell ref="B83:B86"/>
    <mergeCell ref="C83:E86"/>
    <mergeCell ref="N83:N86"/>
    <mergeCell ref="B87:B90"/>
    <mergeCell ref="C87:E90"/>
    <mergeCell ref="N87:N90"/>
    <mergeCell ref="B107:B110"/>
    <mergeCell ref="C107:E110"/>
    <mergeCell ref="N107:N110"/>
    <mergeCell ref="B111:B114"/>
    <mergeCell ref="C111:E114"/>
    <mergeCell ref="N111:N114"/>
    <mergeCell ref="B99:B102"/>
    <mergeCell ref="C99:E102"/>
    <mergeCell ref="N99:N102"/>
    <mergeCell ref="B103:B106"/>
    <mergeCell ref="C103:E106"/>
    <mergeCell ref="N103:N106"/>
    <mergeCell ref="B123:B126"/>
    <mergeCell ref="C123:E126"/>
    <mergeCell ref="N123:N126"/>
    <mergeCell ref="B127:B130"/>
    <mergeCell ref="C127:E130"/>
    <mergeCell ref="N127:N130"/>
    <mergeCell ref="B115:B118"/>
    <mergeCell ref="C115:E118"/>
    <mergeCell ref="N115:N118"/>
    <mergeCell ref="B119:B122"/>
    <mergeCell ref="C119:E122"/>
    <mergeCell ref="N119:N1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autoPageBreaks="0"/>
  </sheetPr>
  <dimension ref="A1:AA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9.42578125" style="7" customWidth="1"/>
    <col min="3" max="3" width="10.42578125" style="7" customWidth="1"/>
    <col min="4" max="16" width="4.7109375" style="7" customWidth="1"/>
    <col min="17" max="18" width="4.7109375" style="45" customWidth="1"/>
    <col min="19" max="19" width="6" style="5" customWidth="1"/>
    <col min="20" max="20" width="4.7109375" style="188" customWidth="1"/>
    <col min="21" max="21" width="7.7109375" style="181" customWidth="1"/>
    <col min="22" max="22" width="20.7109375" style="8" customWidth="1"/>
    <col min="23" max="16384" width="11.42578125" style="4"/>
  </cols>
  <sheetData>
    <row r="1" spans="1:27" ht="99.95" customHeight="1" x14ac:dyDescent="0.4">
      <c r="A1" s="11"/>
      <c r="B1" s="21" t="str">
        <f>Classe!H11</f>
        <v>"CLASSE"</v>
      </c>
      <c r="C1" s="24" t="s">
        <v>25</v>
      </c>
      <c r="D1" s="22" t="s">
        <v>51</v>
      </c>
      <c r="E1" s="22" t="s">
        <v>24</v>
      </c>
      <c r="F1" s="22" t="s">
        <v>7</v>
      </c>
      <c r="G1" s="22" t="s">
        <v>8</v>
      </c>
      <c r="H1" s="22" t="s">
        <v>9</v>
      </c>
      <c r="I1" s="22" t="s">
        <v>10</v>
      </c>
      <c r="J1" s="22" t="s">
        <v>0</v>
      </c>
      <c r="K1" s="22" t="s">
        <v>1</v>
      </c>
      <c r="L1" s="22" t="s">
        <v>2</v>
      </c>
      <c r="M1" s="22" t="s">
        <v>3</v>
      </c>
      <c r="N1" s="22" t="s">
        <v>4</v>
      </c>
      <c r="O1" s="22" t="s">
        <v>5</v>
      </c>
      <c r="P1" s="23" t="s">
        <v>6</v>
      </c>
      <c r="Q1" s="23" t="s">
        <v>27</v>
      </c>
      <c r="R1" s="23" t="s">
        <v>50</v>
      </c>
      <c r="S1" s="50" t="s">
        <v>29</v>
      </c>
      <c r="T1" s="182" t="s">
        <v>28</v>
      </c>
      <c r="U1" s="176" t="s">
        <v>34</v>
      </c>
      <c r="V1" s="74"/>
    </row>
    <row r="2" spans="1:27" ht="15" customHeight="1" x14ac:dyDescent="0.4">
      <c r="A2" s="19"/>
      <c r="B2" s="20"/>
      <c r="C2" s="73" t="s">
        <v>23</v>
      </c>
      <c r="D2" s="162"/>
      <c r="E2" s="145"/>
      <c r="F2" s="145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5"/>
      <c r="R2" s="165"/>
      <c r="S2" s="51"/>
      <c r="T2" s="371">
        <v>20</v>
      </c>
      <c r="U2" s="374" t="s">
        <v>35</v>
      </c>
      <c r="V2" s="75"/>
    </row>
    <row r="3" spans="1:27" ht="21.95" customHeight="1" thickBot="1" x14ac:dyDescent="0.25">
      <c r="A3" s="64"/>
      <c r="B3" s="62"/>
      <c r="C3" s="63" t="s">
        <v>22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4"/>
      <c r="Q3" s="49"/>
      <c r="R3" s="49"/>
      <c r="S3" s="52"/>
      <c r="T3" s="372"/>
      <c r="U3" s="375"/>
      <c r="V3" s="75"/>
    </row>
    <row r="4" spans="1:27" s="67" customFormat="1" ht="15" customHeight="1" thickBot="1" x14ac:dyDescent="0.25">
      <c r="A4" s="68"/>
      <c r="B4" s="77" t="s">
        <v>21</v>
      </c>
      <c r="C4" s="78" t="s">
        <v>40</v>
      </c>
      <c r="D4" s="69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  <c r="R4" s="56"/>
      <c r="S4" s="57"/>
      <c r="T4" s="373"/>
      <c r="U4" s="375"/>
      <c r="V4" s="76"/>
      <c r="W4" s="65"/>
      <c r="X4" s="66"/>
    </row>
    <row r="5" spans="1:27" ht="15.95" customHeight="1" x14ac:dyDescent="0.3">
      <c r="A5" s="189">
        <v>1</v>
      </c>
      <c r="B5" s="378" t="str">
        <f>IF(Classe!C11="","",Classe!C11)</f>
        <v/>
      </c>
      <c r="C5" s="37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"/>
      <c r="Q5" s="9"/>
      <c r="R5" s="9"/>
      <c r="S5" s="53"/>
      <c r="T5" s="183" t="str">
        <f t="shared" ref="T5:T34" si="0">IFERROR(IF(B5="","",SUMIF(D5:S5,"&lt;&gt;""",D5:S5)/(SUM($D$4:$S$4)-SUMIF(D5:S5,"",$D$4:$S$4))*$T$2),"")</f>
        <v/>
      </c>
      <c r="U5" s="177" t="str">
        <f>IFERROR(T5*5,"")</f>
        <v/>
      </c>
      <c r="V5" s="79" t="str">
        <f t="shared" ref="V5:V35" si="1">IF(B5="","",B5)</f>
        <v/>
      </c>
      <c r="W5" s="376"/>
      <c r="X5" s="377"/>
      <c r="Y5" s="377"/>
      <c r="Z5" s="377"/>
      <c r="AA5" s="377"/>
    </row>
    <row r="6" spans="1:27" s="61" customFormat="1" ht="15.95" customHeight="1" x14ac:dyDescent="0.25">
      <c r="A6" s="190">
        <f>A5+1</f>
        <v>2</v>
      </c>
      <c r="B6" s="370" t="str">
        <f>IF(Classe!C15="","",Classe!C15)</f>
        <v/>
      </c>
      <c r="C6" s="37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59"/>
      <c r="R6" s="59"/>
      <c r="S6" s="60"/>
      <c r="T6" s="184" t="str">
        <f t="shared" si="0"/>
        <v/>
      </c>
      <c r="U6" s="178" t="str">
        <f t="shared" ref="U6:U34" si="2">IFERROR(T6*5,"")</f>
        <v/>
      </c>
      <c r="V6" s="80" t="str">
        <f t="shared" si="1"/>
        <v/>
      </c>
      <c r="W6" s="366"/>
      <c r="X6" s="367"/>
      <c r="Y6" s="367"/>
      <c r="Z6" s="367"/>
      <c r="AA6" s="367"/>
    </row>
    <row r="7" spans="1:27" ht="15.95" customHeight="1" x14ac:dyDescent="0.25">
      <c r="A7" s="191">
        <f t="shared" ref="A7:A34" si="3">A6+1</f>
        <v>3</v>
      </c>
      <c r="B7" s="379" t="str">
        <f>IF(Classe!C19="","",Classe!C19)</f>
        <v/>
      </c>
      <c r="C7" s="37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54"/>
      <c r="T7" s="184" t="str">
        <f t="shared" si="0"/>
        <v/>
      </c>
      <c r="U7" s="178" t="str">
        <f t="shared" si="2"/>
        <v/>
      </c>
      <c r="V7" s="81" t="str">
        <f t="shared" si="1"/>
        <v/>
      </c>
      <c r="W7" s="368"/>
      <c r="X7" s="369"/>
      <c r="Y7" s="369"/>
      <c r="Z7" s="369"/>
      <c r="AA7" s="369"/>
    </row>
    <row r="8" spans="1:27" s="61" customFormat="1" ht="15.95" customHeight="1" x14ac:dyDescent="0.25">
      <c r="A8" s="190">
        <f t="shared" si="3"/>
        <v>4</v>
      </c>
      <c r="B8" s="370" t="str">
        <f>IF(Classe!C23="","",Classe!C23)</f>
        <v/>
      </c>
      <c r="C8" s="370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59"/>
      <c r="S8" s="60"/>
      <c r="T8" s="184" t="str">
        <f t="shared" si="0"/>
        <v/>
      </c>
      <c r="U8" s="178" t="str">
        <f t="shared" si="2"/>
        <v/>
      </c>
      <c r="V8" s="80" t="str">
        <f t="shared" si="1"/>
        <v/>
      </c>
      <c r="W8" s="366"/>
      <c r="X8" s="367"/>
      <c r="Y8" s="367"/>
      <c r="Z8" s="367"/>
      <c r="AA8" s="367"/>
    </row>
    <row r="9" spans="1:27" ht="15.95" customHeight="1" x14ac:dyDescent="0.25">
      <c r="A9" s="191">
        <f t="shared" si="3"/>
        <v>5</v>
      </c>
      <c r="B9" s="379" t="str">
        <f>IF(Classe!C27="","",Classe!C27)</f>
        <v/>
      </c>
      <c r="C9" s="37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0"/>
      <c r="Q9" s="10"/>
      <c r="R9" s="10"/>
      <c r="S9" s="54"/>
      <c r="T9" s="184" t="str">
        <f t="shared" si="0"/>
        <v/>
      </c>
      <c r="U9" s="178" t="str">
        <f t="shared" si="2"/>
        <v/>
      </c>
      <c r="V9" s="81" t="str">
        <f t="shared" si="1"/>
        <v/>
      </c>
      <c r="W9" s="368"/>
      <c r="X9" s="369"/>
      <c r="Y9" s="369"/>
      <c r="Z9" s="369"/>
      <c r="AA9" s="369"/>
    </row>
    <row r="10" spans="1:27" s="61" customFormat="1" ht="15.95" customHeight="1" x14ac:dyDescent="0.25">
      <c r="A10" s="190">
        <f t="shared" si="3"/>
        <v>6</v>
      </c>
      <c r="B10" s="370" t="str">
        <f>IF(Classe!C31="","",Classe!C31)</f>
        <v/>
      </c>
      <c r="C10" s="370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  <c r="Q10" s="59"/>
      <c r="R10" s="59"/>
      <c r="S10" s="60"/>
      <c r="T10" s="184" t="str">
        <f t="shared" si="0"/>
        <v/>
      </c>
      <c r="U10" s="178" t="str">
        <f t="shared" si="2"/>
        <v/>
      </c>
      <c r="V10" s="80" t="str">
        <f t="shared" si="1"/>
        <v/>
      </c>
      <c r="W10" s="366"/>
      <c r="X10" s="367"/>
      <c r="Y10" s="367"/>
      <c r="Z10" s="367"/>
      <c r="AA10" s="367"/>
    </row>
    <row r="11" spans="1:27" ht="15.95" customHeight="1" x14ac:dyDescent="0.25">
      <c r="A11" s="191">
        <f t="shared" si="3"/>
        <v>7</v>
      </c>
      <c r="B11" s="379" t="str">
        <f>IF(Classe!C35="","",Classe!C35)</f>
        <v/>
      </c>
      <c r="C11" s="37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54"/>
      <c r="T11" s="184" t="str">
        <f t="shared" si="0"/>
        <v/>
      </c>
      <c r="U11" s="178" t="str">
        <f t="shared" si="2"/>
        <v/>
      </c>
      <c r="V11" s="81" t="str">
        <f t="shared" si="1"/>
        <v/>
      </c>
      <c r="W11" s="368"/>
      <c r="X11" s="369"/>
      <c r="Y11" s="369"/>
      <c r="Z11" s="369"/>
      <c r="AA11" s="369"/>
    </row>
    <row r="12" spans="1:27" s="61" customFormat="1" ht="15.95" customHeight="1" x14ac:dyDescent="0.25">
      <c r="A12" s="190">
        <f t="shared" si="3"/>
        <v>8</v>
      </c>
      <c r="B12" s="370" t="str">
        <f>IF(Classe!C39="","",Classe!C39)</f>
        <v/>
      </c>
      <c r="C12" s="370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  <c r="Q12" s="59"/>
      <c r="R12" s="59"/>
      <c r="S12" s="60"/>
      <c r="T12" s="184" t="str">
        <f t="shared" si="0"/>
        <v/>
      </c>
      <c r="U12" s="178" t="str">
        <f t="shared" si="2"/>
        <v/>
      </c>
      <c r="V12" s="80" t="str">
        <f t="shared" si="1"/>
        <v/>
      </c>
      <c r="W12" s="366"/>
      <c r="X12" s="367"/>
      <c r="Y12" s="367"/>
      <c r="Z12" s="367"/>
      <c r="AA12" s="367"/>
    </row>
    <row r="13" spans="1:27" ht="15.95" customHeight="1" x14ac:dyDescent="0.25">
      <c r="A13" s="191">
        <f t="shared" si="3"/>
        <v>9</v>
      </c>
      <c r="B13" s="379" t="str">
        <f>IF(Classe!C43="","",Classe!C43)</f>
        <v/>
      </c>
      <c r="C13" s="37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54"/>
      <c r="T13" s="184" t="str">
        <f t="shared" si="0"/>
        <v/>
      </c>
      <c r="U13" s="178" t="str">
        <f t="shared" si="2"/>
        <v/>
      </c>
      <c r="V13" s="81" t="str">
        <f t="shared" si="1"/>
        <v/>
      </c>
      <c r="W13" s="368"/>
      <c r="X13" s="369"/>
      <c r="Y13" s="369"/>
      <c r="Z13" s="369"/>
      <c r="AA13" s="369"/>
    </row>
    <row r="14" spans="1:27" s="61" customFormat="1" ht="15.95" customHeight="1" x14ac:dyDescent="0.25">
      <c r="A14" s="190">
        <f t="shared" si="3"/>
        <v>10</v>
      </c>
      <c r="B14" s="370" t="str">
        <f>IF(Classe!C47="","",Classe!C47)</f>
        <v/>
      </c>
      <c r="C14" s="370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59"/>
      <c r="R14" s="59"/>
      <c r="S14" s="60"/>
      <c r="T14" s="184" t="str">
        <f t="shared" si="0"/>
        <v/>
      </c>
      <c r="U14" s="178" t="str">
        <f t="shared" si="2"/>
        <v/>
      </c>
      <c r="V14" s="80" t="str">
        <f t="shared" si="1"/>
        <v/>
      </c>
      <c r="W14" s="366"/>
      <c r="X14" s="367"/>
      <c r="Y14" s="367"/>
      <c r="Z14" s="367"/>
      <c r="AA14" s="367"/>
    </row>
    <row r="15" spans="1:27" ht="15.95" customHeight="1" x14ac:dyDescent="0.25">
      <c r="A15" s="191">
        <f t="shared" si="3"/>
        <v>11</v>
      </c>
      <c r="B15" s="379" t="str">
        <f>IF(Classe!C51="","",Classe!C51)</f>
        <v/>
      </c>
      <c r="C15" s="37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"/>
      <c r="Q15" s="10"/>
      <c r="R15" s="10"/>
      <c r="S15" s="54"/>
      <c r="T15" s="184" t="str">
        <f t="shared" si="0"/>
        <v/>
      </c>
      <c r="U15" s="178" t="str">
        <f t="shared" si="2"/>
        <v/>
      </c>
      <c r="V15" s="81" t="str">
        <f t="shared" si="1"/>
        <v/>
      </c>
      <c r="W15" s="368"/>
      <c r="X15" s="369"/>
      <c r="Y15" s="369"/>
      <c r="Z15" s="369"/>
      <c r="AA15" s="369"/>
    </row>
    <row r="16" spans="1:27" s="61" customFormat="1" ht="15.95" customHeight="1" x14ac:dyDescent="0.25">
      <c r="A16" s="190">
        <f t="shared" si="3"/>
        <v>12</v>
      </c>
      <c r="B16" s="370" t="str">
        <f>IF(Classe!C55="","",Classe!C55)</f>
        <v/>
      </c>
      <c r="C16" s="370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  <c r="Q16" s="59"/>
      <c r="R16" s="59"/>
      <c r="S16" s="60"/>
      <c r="T16" s="184" t="str">
        <f t="shared" si="0"/>
        <v/>
      </c>
      <c r="U16" s="178" t="str">
        <f t="shared" si="2"/>
        <v/>
      </c>
      <c r="V16" s="80" t="str">
        <f t="shared" si="1"/>
        <v/>
      </c>
      <c r="W16" s="366"/>
      <c r="X16" s="367"/>
      <c r="Y16" s="367"/>
      <c r="Z16" s="367"/>
      <c r="AA16" s="367"/>
    </row>
    <row r="17" spans="1:27" ht="15.95" customHeight="1" x14ac:dyDescent="0.25">
      <c r="A17" s="191">
        <f t="shared" si="3"/>
        <v>13</v>
      </c>
      <c r="B17" s="379" t="str">
        <f>IF(Classe!C59="","",Classe!C59)</f>
        <v/>
      </c>
      <c r="C17" s="37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0"/>
      <c r="Q17" s="10"/>
      <c r="R17" s="10"/>
      <c r="S17" s="54"/>
      <c r="T17" s="184" t="str">
        <f t="shared" si="0"/>
        <v/>
      </c>
      <c r="U17" s="178" t="str">
        <f t="shared" si="2"/>
        <v/>
      </c>
      <c r="V17" s="81" t="str">
        <f t="shared" si="1"/>
        <v/>
      </c>
      <c r="W17" s="368"/>
      <c r="X17" s="369"/>
      <c r="Y17" s="369"/>
      <c r="Z17" s="369"/>
      <c r="AA17" s="369"/>
    </row>
    <row r="18" spans="1:27" s="61" customFormat="1" ht="15.95" customHeight="1" x14ac:dyDescent="0.25">
      <c r="A18" s="190">
        <f t="shared" si="3"/>
        <v>14</v>
      </c>
      <c r="B18" s="370" t="str">
        <f>IF(Classe!C63="","",Classe!C63)</f>
        <v/>
      </c>
      <c r="C18" s="3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59"/>
      <c r="R18" s="59"/>
      <c r="S18" s="60"/>
      <c r="T18" s="184" t="str">
        <f t="shared" si="0"/>
        <v/>
      </c>
      <c r="U18" s="178" t="str">
        <f t="shared" si="2"/>
        <v/>
      </c>
      <c r="V18" s="80" t="str">
        <f t="shared" si="1"/>
        <v/>
      </c>
      <c r="W18" s="366"/>
      <c r="X18" s="367"/>
      <c r="Y18" s="367"/>
      <c r="Z18" s="367"/>
      <c r="AA18" s="367"/>
    </row>
    <row r="19" spans="1:27" ht="15.95" customHeight="1" x14ac:dyDescent="0.25">
      <c r="A19" s="191">
        <f t="shared" si="3"/>
        <v>15</v>
      </c>
      <c r="B19" s="379" t="str">
        <f>IF(Classe!C67="","",Classe!C67)</f>
        <v/>
      </c>
      <c r="C19" s="37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10"/>
      <c r="R19" s="10"/>
      <c r="S19" s="54"/>
      <c r="T19" s="184" t="str">
        <f t="shared" si="0"/>
        <v/>
      </c>
      <c r="U19" s="178" t="str">
        <f t="shared" si="2"/>
        <v/>
      </c>
      <c r="V19" s="81" t="str">
        <f t="shared" si="1"/>
        <v/>
      </c>
      <c r="W19" s="368"/>
      <c r="X19" s="369"/>
      <c r="Y19" s="369"/>
      <c r="Z19" s="369"/>
      <c r="AA19" s="369"/>
    </row>
    <row r="20" spans="1:27" s="61" customFormat="1" ht="15.95" customHeight="1" x14ac:dyDescent="0.25">
      <c r="A20" s="190">
        <f t="shared" si="3"/>
        <v>16</v>
      </c>
      <c r="B20" s="370" t="str">
        <f>IF(Classe!C71="","",Classe!C71)</f>
        <v/>
      </c>
      <c r="C20" s="3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59"/>
      <c r="R20" s="59"/>
      <c r="S20" s="60"/>
      <c r="T20" s="184" t="str">
        <f t="shared" si="0"/>
        <v/>
      </c>
      <c r="U20" s="178" t="str">
        <f t="shared" si="2"/>
        <v/>
      </c>
      <c r="V20" s="80" t="str">
        <f t="shared" si="1"/>
        <v/>
      </c>
      <c r="W20" s="366"/>
      <c r="X20" s="367"/>
      <c r="Y20" s="367"/>
      <c r="Z20" s="367"/>
      <c r="AA20" s="367"/>
    </row>
    <row r="21" spans="1:27" ht="15.95" customHeight="1" x14ac:dyDescent="0.25">
      <c r="A21" s="191">
        <f t="shared" si="3"/>
        <v>17</v>
      </c>
      <c r="B21" s="379" t="str">
        <f>IF(Classe!C75="","",Classe!C75)</f>
        <v/>
      </c>
      <c r="C21" s="37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/>
      <c r="Q21" s="10"/>
      <c r="R21" s="10"/>
      <c r="S21" s="54"/>
      <c r="T21" s="184" t="str">
        <f t="shared" si="0"/>
        <v/>
      </c>
      <c r="U21" s="178" t="str">
        <f t="shared" si="2"/>
        <v/>
      </c>
      <c r="V21" s="81" t="str">
        <f t="shared" si="1"/>
        <v/>
      </c>
      <c r="W21" s="368"/>
      <c r="X21" s="369"/>
      <c r="Y21" s="369"/>
      <c r="Z21" s="369"/>
      <c r="AA21" s="369"/>
    </row>
    <row r="22" spans="1:27" s="61" customFormat="1" ht="15.95" customHeight="1" x14ac:dyDescent="0.25">
      <c r="A22" s="190">
        <f t="shared" si="3"/>
        <v>18</v>
      </c>
      <c r="B22" s="370" t="str">
        <f>IF(Classe!C79="","",Classe!C79)</f>
        <v/>
      </c>
      <c r="C22" s="3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59"/>
      <c r="R22" s="59"/>
      <c r="S22" s="60"/>
      <c r="T22" s="184" t="str">
        <f t="shared" si="0"/>
        <v/>
      </c>
      <c r="U22" s="178" t="str">
        <f t="shared" si="2"/>
        <v/>
      </c>
      <c r="V22" s="80" t="str">
        <f t="shared" si="1"/>
        <v/>
      </c>
      <c r="W22" s="366"/>
      <c r="X22" s="367"/>
      <c r="Y22" s="367"/>
      <c r="Z22" s="367"/>
      <c r="AA22" s="367"/>
    </row>
    <row r="23" spans="1:27" ht="15.95" customHeight="1" x14ac:dyDescent="0.25">
      <c r="A23" s="191">
        <f t="shared" si="3"/>
        <v>19</v>
      </c>
      <c r="B23" s="379" t="str">
        <f>IF(Classe!C83="","",Classe!C83)</f>
        <v/>
      </c>
      <c r="C23" s="37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/>
      <c r="Q23" s="10"/>
      <c r="R23" s="10"/>
      <c r="S23" s="54"/>
      <c r="T23" s="184" t="str">
        <f t="shared" si="0"/>
        <v/>
      </c>
      <c r="U23" s="178" t="str">
        <f t="shared" si="2"/>
        <v/>
      </c>
      <c r="V23" s="81" t="str">
        <f t="shared" si="1"/>
        <v/>
      </c>
      <c r="W23" s="368"/>
      <c r="X23" s="369"/>
      <c r="Y23" s="369"/>
      <c r="Z23" s="369"/>
      <c r="AA23" s="369"/>
    </row>
    <row r="24" spans="1:27" s="61" customFormat="1" ht="15.95" customHeight="1" x14ac:dyDescent="0.25">
      <c r="A24" s="190">
        <f t="shared" si="3"/>
        <v>20</v>
      </c>
      <c r="B24" s="370" t="str">
        <f>IF(Classe!C87="","",Classe!C87)</f>
        <v/>
      </c>
      <c r="C24" s="3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59"/>
      <c r="R24" s="59"/>
      <c r="S24" s="60"/>
      <c r="T24" s="184" t="str">
        <f t="shared" si="0"/>
        <v/>
      </c>
      <c r="U24" s="178" t="str">
        <f t="shared" si="2"/>
        <v/>
      </c>
      <c r="V24" s="80" t="str">
        <f t="shared" si="1"/>
        <v/>
      </c>
      <c r="W24" s="366"/>
      <c r="X24" s="367"/>
      <c r="Y24" s="367"/>
      <c r="Z24" s="367"/>
      <c r="AA24" s="367"/>
    </row>
    <row r="25" spans="1:27" ht="15.95" customHeight="1" x14ac:dyDescent="0.25">
      <c r="A25" s="191">
        <f t="shared" si="3"/>
        <v>21</v>
      </c>
      <c r="B25" s="379" t="str">
        <f>IF(Classe!C91="","",Classe!C91)</f>
        <v/>
      </c>
      <c r="C25" s="37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"/>
      <c r="Q25" s="10"/>
      <c r="R25" s="10"/>
      <c r="S25" s="54"/>
      <c r="T25" s="184" t="str">
        <f t="shared" si="0"/>
        <v/>
      </c>
      <c r="U25" s="178" t="str">
        <f t="shared" si="2"/>
        <v/>
      </c>
      <c r="V25" s="81" t="str">
        <f t="shared" si="1"/>
        <v/>
      </c>
      <c r="W25" s="368"/>
      <c r="X25" s="369"/>
      <c r="Y25" s="369"/>
      <c r="Z25" s="369"/>
      <c r="AA25" s="369"/>
    </row>
    <row r="26" spans="1:27" s="61" customFormat="1" ht="15.95" customHeight="1" x14ac:dyDescent="0.25">
      <c r="A26" s="190">
        <f t="shared" si="3"/>
        <v>22</v>
      </c>
      <c r="B26" s="370" t="str">
        <f>IF(Classe!C95="","",Classe!C95)</f>
        <v/>
      </c>
      <c r="C26" s="3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59"/>
      <c r="R26" s="59"/>
      <c r="S26" s="60"/>
      <c r="T26" s="184" t="str">
        <f t="shared" si="0"/>
        <v/>
      </c>
      <c r="U26" s="178" t="str">
        <f t="shared" si="2"/>
        <v/>
      </c>
      <c r="V26" s="80" t="str">
        <f t="shared" si="1"/>
        <v/>
      </c>
      <c r="W26" s="366"/>
      <c r="X26" s="367"/>
      <c r="Y26" s="367"/>
      <c r="Z26" s="367"/>
      <c r="AA26" s="367"/>
    </row>
    <row r="27" spans="1:27" ht="15.95" customHeight="1" x14ac:dyDescent="0.25">
      <c r="A27" s="191">
        <f t="shared" si="3"/>
        <v>23</v>
      </c>
      <c r="B27" s="379" t="str">
        <f>IF(Classe!C99="","",Classe!C99)</f>
        <v/>
      </c>
      <c r="C27" s="37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"/>
      <c r="Q27" s="10"/>
      <c r="R27" s="10"/>
      <c r="S27" s="54"/>
      <c r="T27" s="184" t="str">
        <f t="shared" si="0"/>
        <v/>
      </c>
      <c r="U27" s="178" t="str">
        <f t="shared" si="2"/>
        <v/>
      </c>
      <c r="V27" s="81" t="str">
        <f t="shared" si="1"/>
        <v/>
      </c>
      <c r="W27" s="368"/>
      <c r="X27" s="369"/>
      <c r="Y27" s="369"/>
      <c r="Z27" s="369"/>
      <c r="AA27" s="369"/>
    </row>
    <row r="28" spans="1:27" s="61" customFormat="1" ht="15.95" customHeight="1" x14ac:dyDescent="0.25">
      <c r="A28" s="190">
        <f t="shared" si="3"/>
        <v>24</v>
      </c>
      <c r="B28" s="370" t="str">
        <f>IF(Classe!C103="","",Classe!C103)</f>
        <v/>
      </c>
      <c r="C28" s="3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59"/>
      <c r="R28" s="59"/>
      <c r="S28" s="60"/>
      <c r="T28" s="184" t="str">
        <f t="shared" si="0"/>
        <v/>
      </c>
      <c r="U28" s="178" t="str">
        <f t="shared" si="2"/>
        <v/>
      </c>
      <c r="V28" s="80" t="str">
        <f t="shared" si="1"/>
        <v/>
      </c>
      <c r="W28" s="366"/>
      <c r="X28" s="367"/>
      <c r="Y28" s="367"/>
      <c r="Z28" s="367"/>
      <c r="AA28" s="367"/>
    </row>
    <row r="29" spans="1:27" ht="15.95" customHeight="1" x14ac:dyDescent="0.25">
      <c r="A29" s="191">
        <f t="shared" si="3"/>
        <v>25</v>
      </c>
      <c r="B29" s="379" t="str">
        <f>IF(Classe!C107="","",Classe!C107)</f>
        <v/>
      </c>
      <c r="C29" s="37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/>
      <c r="Q29" s="10"/>
      <c r="R29" s="10"/>
      <c r="S29" s="54"/>
      <c r="T29" s="184" t="str">
        <f t="shared" si="0"/>
        <v/>
      </c>
      <c r="U29" s="178" t="str">
        <f t="shared" si="2"/>
        <v/>
      </c>
      <c r="V29" s="81" t="str">
        <f t="shared" si="1"/>
        <v/>
      </c>
      <c r="W29" s="368"/>
      <c r="X29" s="369"/>
      <c r="Y29" s="369"/>
      <c r="Z29" s="369"/>
      <c r="AA29" s="369"/>
    </row>
    <row r="30" spans="1:27" s="61" customFormat="1" ht="15.95" customHeight="1" x14ac:dyDescent="0.25">
      <c r="A30" s="190">
        <f t="shared" si="3"/>
        <v>26</v>
      </c>
      <c r="B30" s="370" t="str">
        <f>IF(Classe!C111="","",Classe!C111)</f>
        <v/>
      </c>
      <c r="C30" s="3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1"/>
      <c r="Q30" s="59"/>
      <c r="R30" s="59"/>
      <c r="S30" s="60"/>
      <c r="T30" s="184" t="str">
        <f t="shared" si="0"/>
        <v/>
      </c>
      <c r="U30" s="178" t="str">
        <f t="shared" si="2"/>
        <v/>
      </c>
      <c r="V30" s="80" t="str">
        <f t="shared" si="1"/>
        <v/>
      </c>
      <c r="W30" s="366"/>
      <c r="X30" s="367"/>
      <c r="Y30" s="367"/>
      <c r="Z30" s="367"/>
      <c r="AA30" s="367"/>
    </row>
    <row r="31" spans="1:27" ht="15.95" customHeight="1" x14ac:dyDescent="0.25">
      <c r="A31" s="191">
        <f t="shared" si="3"/>
        <v>27</v>
      </c>
      <c r="B31" s="379" t="str">
        <f>IF(Classe!C115="","",Classe!C115)</f>
        <v/>
      </c>
      <c r="C31" s="3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/>
      <c r="Q31" s="10"/>
      <c r="R31" s="10"/>
      <c r="S31" s="54"/>
      <c r="T31" s="184" t="str">
        <f t="shared" si="0"/>
        <v/>
      </c>
      <c r="U31" s="178" t="str">
        <f t="shared" si="2"/>
        <v/>
      </c>
      <c r="V31" s="81" t="str">
        <f t="shared" si="1"/>
        <v/>
      </c>
      <c r="W31" s="368"/>
      <c r="X31" s="369"/>
      <c r="Y31" s="369"/>
      <c r="Z31" s="369"/>
      <c r="AA31" s="369"/>
    </row>
    <row r="32" spans="1:27" s="61" customFormat="1" ht="15.95" customHeight="1" x14ac:dyDescent="0.25">
      <c r="A32" s="190">
        <f t="shared" si="3"/>
        <v>28</v>
      </c>
      <c r="B32" s="370" t="str">
        <f>IF(Classe!C119="","",Classe!C119)</f>
        <v/>
      </c>
      <c r="C32" s="3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  <c r="Q32" s="59"/>
      <c r="R32" s="59"/>
      <c r="S32" s="60"/>
      <c r="T32" s="184" t="str">
        <f t="shared" si="0"/>
        <v/>
      </c>
      <c r="U32" s="178" t="str">
        <f t="shared" si="2"/>
        <v/>
      </c>
      <c r="V32" s="80" t="str">
        <f t="shared" si="1"/>
        <v/>
      </c>
      <c r="W32" s="366"/>
      <c r="X32" s="367"/>
      <c r="Y32" s="367"/>
      <c r="Z32" s="367"/>
      <c r="AA32" s="367"/>
    </row>
    <row r="33" spans="1:27" ht="15.95" customHeight="1" x14ac:dyDescent="0.25">
      <c r="A33" s="191">
        <f t="shared" si="3"/>
        <v>29</v>
      </c>
      <c r="B33" s="379" t="str">
        <f>IF(Classe!C123="","",Classe!C123)</f>
        <v/>
      </c>
      <c r="C33" s="37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9"/>
      <c r="Q33" s="10"/>
      <c r="R33" s="10"/>
      <c r="S33" s="54"/>
      <c r="T33" s="184" t="str">
        <f t="shared" si="0"/>
        <v/>
      </c>
      <c r="U33" s="178" t="str">
        <f t="shared" si="2"/>
        <v/>
      </c>
      <c r="V33" s="81" t="str">
        <f t="shared" si="1"/>
        <v/>
      </c>
      <c r="W33" s="368"/>
      <c r="X33" s="369"/>
      <c r="Y33" s="369"/>
      <c r="Z33" s="369"/>
      <c r="AA33" s="369"/>
    </row>
    <row r="34" spans="1:27" s="61" customFormat="1" ht="15.95" customHeight="1" thickBot="1" x14ac:dyDescent="0.3">
      <c r="A34" s="190">
        <f t="shared" si="3"/>
        <v>30</v>
      </c>
      <c r="B34" s="370" t="str">
        <f>IF(Classe!C127="","",Classe!C127)</f>
        <v/>
      </c>
      <c r="C34" s="3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59"/>
      <c r="R34" s="59"/>
      <c r="S34" s="72"/>
      <c r="T34" s="185" t="str">
        <f t="shared" si="0"/>
        <v/>
      </c>
      <c r="U34" s="179" t="str">
        <f t="shared" si="2"/>
        <v/>
      </c>
      <c r="V34" s="80" t="str">
        <f t="shared" si="1"/>
        <v/>
      </c>
      <c r="W34" s="366"/>
      <c r="X34" s="367"/>
      <c r="Y34" s="367"/>
      <c r="Z34" s="367"/>
      <c r="AA34" s="367"/>
    </row>
    <row r="35" spans="1:27" s="195" customFormat="1" ht="20.100000000000001" customHeight="1" x14ac:dyDescent="0.25">
      <c r="A35" s="380" t="s">
        <v>26</v>
      </c>
      <c r="B35" s="381"/>
      <c r="C35" s="382"/>
      <c r="D35" s="192" t="str">
        <f t="shared" ref="D35" si="4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S35" si="5">IFERROR(AVERAGEIF(G5:G34,"&lt;&gt;""",G5:G34),"")</f>
        <v/>
      </c>
      <c r="H35" s="192" t="str">
        <f t="shared" si="5"/>
        <v/>
      </c>
      <c r="I35" s="192" t="str">
        <f t="shared" si="5"/>
        <v/>
      </c>
      <c r="J35" s="192" t="str">
        <f t="shared" si="5"/>
        <v/>
      </c>
      <c r="K35" s="192" t="str">
        <f t="shared" si="5"/>
        <v/>
      </c>
      <c r="L35" s="192" t="str">
        <f t="shared" si="5"/>
        <v/>
      </c>
      <c r="M35" s="192" t="str">
        <f t="shared" si="5"/>
        <v/>
      </c>
      <c r="N35" s="192" t="str">
        <f t="shared" si="5"/>
        <v/>
      </c>
      <c r="O35" s="192" t="str">
        <f t="shared" si="5"/>
        <v/>
      </c>
      <c r="P35" s="192" t="str">
        <f t="shared" si="5"/>
        <v/>
      </c>
      <c r="Q35" s="192" t="str">
        <f t="shared" si="5"/>
        <v/>
      </c>
      <c r="R35" s="192" t="str">
        <f t="shared" ref="R35" si="6">IFERROR(AVERAGEIF(R5:R34,"&lt;&gt;""",R5:R34),"")</f>
        <v/>
      </c>
      <c r="S35" s="192" t="str">
        <f t="shared" si="5"/>
        <v/>
      </c>
      <c r="T35" s="186"/>
      <c r="U35" s="180"/>
      <c r="V35" s="193" t="str">
        <f t="shared" si="1"/>
        <v/>
      </c>
      <c r="W35" s="194"/>
    </row>
    <row r="36" spans="1:27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187"/>
      <c r="U36" s="180"/>
      <c r="V36" s="41"/>
      <c r="W36" s="42"/>
    </row>
    <row r="37" spans="1:27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1"/>
      <c r="T37" s="187"/>
      <c r="U37" s="180"/>
      <c r="V37" s="33"/>
      <c r="W37" s="27"/>
    </row>
    <row r="38" spans="1:27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5"/>
      <c r="T38" s="187"/>
      <c r="U38" s="180"/>
      <c r="V38" s="36"/>
    </row>
  </sheetData>
  <sheetProtection sheet="1" insertColumns="0" insertRows="0" deleteColumns="0" deleteRows="0"/>
  <mergeCells count="63">
    <mergeCell ref="B19:C19"/>
    <mergeCell ref="B20:C20"/>
    <mergeCell ref="B11:C11"/>
    <mergeCell ref="B12:C12"/>
    <mergeCell ref="B13:C13"/>
    <mergeCell ref="B14:C14"/>
    <mergeCell ref="B15:C15"/>
    <mergeCell ref="B16:C16"/>
    <mergeCell ref="B17:C17"/>
    <mergeCell ref="B18:C18"/>
    <mergeCell ref="A35:C35"/>
    <mergeCell ref="B31:C31"/>
    <mergeCell ref="B32:C32"/>
    <mergeCell ref="B33:C33"/>
    <mergeCell ref="B34:C34"/>
    <mergeCell ref="B30:C3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0:C10"/>
    <mergeCell ref="T2:T4"/>
    <mergeCell ref="U2:U4"/>
    <mergeCell ref="W5:AA5"/>
    <mergeCell ref="W6:AA6"/>
    <mergeCell ref="W7:AA7"/>
    <mergeCell ref="W8:AA8"/>
    <mergeCell ref="W9:AA9"/>
    <mergeCell ref="W10:AA10"/>
    <mergeCell ref="B5:C5"/>
    <mergeCell ref="B7:C7"/>
    <mergeCell ref="B6:C6"/>
    <mergeCell ref="B8:C8"/>
    <mergeCell ref="B9:C9"/>
    <mergeCell ref="W11:AA11"/>
    <mergeCell ref="W12:AA12"/>
    <mergeCell ref="W13:AA13"/>
    <mergeCell ref="W14:AA14"/>
    <mergeCell ref="W15:AA15"/>
    <mergeCell ref="W16:AA16"/>
    <mergeCell ref="W17:AA17"/>
    <mergeCell ref="W18:AA18"/>
    <mergeCell ref="W19:AA19"/>
    <mergeCell ref="W20:AA20"/>
    <mergeCell ref="W21:AA21"/>
    <mergeCell ref="W22:AA22"/>
    <mergeCell ref="W23:AA23"/>
    <mergeCell ref="W24:AA24"/>
    <mergeCell ref="W25:AA25"/>
    <mergeCell ref="W26:AA26"/>
    <mergeCell ref="W27:AA27"/>
    <mergeCell ref="W33:AA33"/>
    <mergeCell ref="W34:AA34"/>
    <mergeCell ref="W28:AA28"/>
    <mergeCell ref="W29:AA29"/>
    <mergeCell ref="W30:AA30"/>
    <mergeCell ref="W31:AA31"/>
    <mergeCell ref="W32:AA32"/>
  </mergeCells>
  <conditionalFormatting sqref="V5 D5:Q38 S35">
    <cfRule type="cellIs" dxfId="72" priority="6" stopIfTrue="1" operator="lessThan">
      <formula>D$4/2</formula>
    </cfRule>
    <cfRule type="cellIs" dxfId="71" priority="7" stopIfTrue="1" operator="equal">
      <formula>"a"</formula>
    </cfRule>
  </conditionalFormatting>
  <conditionalFormatting sqref="S5:S34">
    <cfRule type="cellIs" dxfId="70" priority="4" stopIfTrue="1" operator="lessThan">
      <formula>S$4/2</formula>
    </cfRule>
    <cfRule type="cellIs" dxfId="69" priority="5" stopIfTrue="1" operator="equal">
      <formula>"a"</formula>
    </cfRule>
  </conditionalFormatting>
  <conditionalFormatting sqref="S36:S37">
    <cfRule type="cellIs" dxfId="68" priority="19" stopIfTrue="1" operator="lessThan">
      <formula>#REF!/2</formula>
    </cfRule>
  </conditionalFormatting>
  <conditionalFormatting sqref="R5:R38">
    <cfRule type="cellIs" dxfId="67" priority="2" stopIfTrue="1" operator="lessThan">
      <formula>R$4/2</formula>
    </cfRule>
    <cfRule type="cellIs" dxfId="66" priority="3" stopIfTrue="1" operator="equal">
      <formula>"a"</formula>
    </cfRule>
  </conditionalFormatting>
  <conditionalFormatting sqref="T5:U38">
    <cfRule type="cellIs" dxfId="65" priority="22" stopIfTrue="1" operator="lessThan">
      <formula>T$2/2</formula>
    </cfRule>
    <cfRule type="cellIs" dxfId="64" priority="23" stopIfTrue="1" operator="equal">
      <formula>"a"</formula>
    </cfRule>
  </conditionalFormatting>
  <conditionalFormatting sqref="U5:U34">
    <cfRule type="cellIs" dxfId="63" priority="1" stopIfTrue="1" operator="lessThan">
      <formula>50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  <ignoredErrors>
    <ignoredError sqref="T6" formula="1"/>
    <ignoredError sqref="D3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autoPageBreaks="0"/>
  </sheetPr>
  <dimension ref="A1:AA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9.42578125" style="7" customWidth="1"/>
    <col min="3" max="3" width="10.42578125" style="7" customWidth="1"/>
    <col min="4" max="16" width="4.7109375" style="7" customWidth="1"/>
    <col min="17" max="18" width="4.7109375" style="45" customWidth="1"/>
    <col min="19" max="19" width="6" style="5" customWidth="1"/>
    <col min="20" max="20" width="4.7109375" style="203" customWidth="1"/>
    <col min="21" max="21" width="7.7109375" style="210" customWidth="1"/>
    <col min="22" max="22" width="20.7109375" style="8" customWidth="1"/>
    <col min="23" max="16384" width="11.42578125" style="4"/>
  </cols>
  <sheetData>
    <row r="1" spans="1:27" ht="99.95" customHeight="1" x14ac:dyDescent="0.4">
      <c r="A1" s="104"/>
      <c r="B1" s="105" t="str">
        <f>Classe!H11</f>
        <v>"CLASSE"</v>
      </c>
      <c r="C1" s="106" t="s">
        <v>25</v>
      </c>
      <c r="D1" s="22" t="s">
        <v>51</v>
      </c>
      <c r="E1" s="22" t="s">
        <v>24</v>
      </c>
      <c r="F1" s="22" t="s">
        <v>7</v>
      </c>
      <c r="G1" s="22" t="s">
        <v>8</v>
      </c>
      <c r="H1" s="22" t="s">
        <v>9</v>
      </c>
      <c r="I1" s="22" t="s">
        <v>10</v>
      </c>
      <c r="J1" s="22" t="s">
        <v>0</v>
      </c>
      <c r="K1" s="22" t="s">
        <v>1</v>
      </c>
      <c r="L1" s="22" t="s">
        <v>2</v>
      </c>
      <c r="M1" s="22" t="s">
        <v>3</v>
      </c>
      <c r="N1" s="22" t="s">
        <v>4</v>
      </c>
      <c r="O1" s="22" t="s">
        <v>5</v>
      </c>
      <c r="P1" s="23" t="s">
        <v>6</v>
      </c>
      <c r="Q1" s="23" t="s">
        <v>27</v>
      </c>
      <c r="R1" s="23" t="s">
        <v>50</v>
      </c>
      <c r="S1" s="50" t="s">
        <v>29</v>
      </c>
      <c r="T1" s="197" t="s">
        <v>28</v>
      </c>
      <c r="U1" s="204" t="s">
        <v>34</v>
      </c>
      <c r="V1" s="74"/>
    </row>
    <row r="2" spans="1:27" ht="15" customHeight="1" x14ac:dyDescent="0.4">
      <c r="A2" s="107"/>
      <c r="B2" s="108"/>
      <c r="C2" s="109" t="s">
        <v>23</v>
      </c>
      <c r="D2" s="162"/>
      <c r="E2" s="145"/>
      <c r="F2" s="145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5"/>
      <c r="R2" s="165"/>
      <c r="S2" s="51"/>
      <c r="T2" s="386">
        <v>20</v>
      </c>
      <c r="U2" s="389" t="s">
        <v>35</v>
      </c>
      <c r="V2" s="75"/>
    </row>
    <row r="3" spans="1:27" ht="21.95" customHeight="1" thickBot="1" x14ac:dyDescent="0.25">
      <c r="A3" s="110"/>
      <c r="B3" s="111"/>
      <c r="C3" s="112" t="s">
        <v>22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4"/>
      <c r="Q3" s="49"/>
      <c r="R3" s="49"/>
      <c r="S3" s="52"/>
      <c r="T3" s="387"/>
      <c r="U3" s="390"/>
      <c r="V3" s="75"/>
    </row>
    <row r="4" spans="1:27" s="67" customFormat="1" ht="15" customHeight="1" thickBot="1" x14ac:dyDescent="0.25">
      <c r="A4" s="68"/>
      <c r="B4" s="77" t="s">
        <v>21</v>
      </c>
      <c r="C4" s="78" t="s">
        <v>40</v>
      </c>
      <c r="D4" s="113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115"/>
      <c r="S4" s="116"/>
      <c r="T4" s="388"/>
      <c r="U4" s="390"/>
      <c r="V4" s="76"/>
      <c r="W4" s="65"/>
      <c r="X4" s="66"/>
    </row>
    <row r="5" spans="1:27" ht="15.95" customHeight="1" x14ac:dyDescent="0.3">
      <c r="A5" s="189">
        <v>1</v>
      </c>
      <c r="B5" s="378" t="str">
        <f>IF(Classe!C11="","",Classe!C11)</f>
        <v/>
      </c>
      <c r="C5" s="37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"/>
      <c r="Q5" s="9"/>
      <c r="R5" s="9"/>
      <c r="S5" s="53"/>
      <c r="T5" s="198" t="str">
        <f t="shared" ref="T5:T34" si="0">IFERROR(IF(B5="","",SUMIF(D5:S5,"&lt;&gt;""",D5:S5)/(SUM($D$4:$S$4)-SUMIF(D5:S5,"",$D$4:$S$4))*$T$2),"")</f>
        <v/>
      </c>
      <c r="U5" s="205" t="str">
        <f>IFERROR(T5*5,"")</f>
        <v/>
      </c>
      <c r="V5" s="79" t="str">
        <f t="shared" ref="V5:V35" si="1">IF(B5="","",B5)</f>
        <v/>
      </c>
      <c r="W5" s="376"/>
      <c r="X5" s="377"/>
      <c r="Y5" s="377"/>
      <c r="Z5" s="377"/>
      <c r="AA5" s="377"/>
    </row>
    <row r="6" spans="1:27" s="87" customFormat="1" ht="15.95" customHeight="1" x14ac:dyDescent="0.25">
      <c r="A6" s="196">
        <f>A5+1</f>
        <v>2</v>
      </c>
      <c r="B6" s="383" t="str">
        <f>IF(Classe!C15="","",Classe!C15)</f>
        <v/>
      </c>
      <c r="C6" s="3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/>
      <c r="Q6" s="84"/>
      <c r="R6" s="84"/>
      <c r="S6" s="85"/>
      <c r="T6" s="199" t="str">
        <f t="shared" si="0"/>
        <v/>
      </c>
      <c r="U6" s="206" t="str">
        <f t="shared" ref="U6:U34" si="2">IFERROR(T6*5,"")</f>
        <v/>
      </c>
      <c r="V6" s="86" t="str">
        <f t="shared" si="1"/>
        <v/>
      </c>
      <c r="W6" s="384"/>
      <c r="X6" s="385"/>
      <c r="Y6" s="385"/>
      <c r="Z6" s="385"/>
      <c r="AA6" s="385"/>
    </row>
    <row r="7" spans="1:27" ht="15.95" customHeight="1" x14ac:dyDescent="0.25">
      <c r="A7" s="191">
        <f t="shared" ref="A7:A34" si="3">A6+1</f>
        <v>3</v>
      </c>
      <c r="B7" s="379" t="str">
        <f>IF(Classe!C19="","",Classe!C19)</f>
        <v/>
      </c>
      <c r="C7" s="37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54"/>
      <c r="T7" s="199" t="str">
        <f t="shared" si="0"/>
        <v/>
      </c>
      <c r="U7" s="206" t="str">
        <f t="shared" si="2"/>
        <v/>
      </c>
      <c r="V7" s="81" t="str">
        <f t="shared" si="1"/>
        <v/>
      </c>
      <c r="W7" s="368"/>
      <c r="X7" s="369"/>
      <c r="Y7" s="369"/>
      <c r="Z7" s="369"/>
      <c r="AA7" s="369"/>
    </row>
    <row r="8" spans="1:27" s="87" customFormat="1" ht="15.95" customHeight="1" x14ac:dyDescent="0.25">
      <c r="A8" s="196">
        <f t="shared" si="3"/>
        <v>4</v>
      </c>
      <c r="B8" s="383" t="str">
        <f>IF(Classe!C23="","",Classe!C23)</f>
        <v/>
      </c>
      <c r="C8" s="3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Q8" s="84"/>
      <c r="R8" s="84"/>
      <c r="S8" s="85"/>
      <c r="T8" s="199" t="str">
        <f t="shared" si="0"/>
        <v/>
      </c>
      <c r="U8" s="206" t="str">
        <f t="shared" si="2"/>
        <v/>
      </c>
      <c r="V8" s="86" t="str">
        <f t="shared" si="1"/>
        <v/>
      </c>
      <c r="W8" s="384"/>
      <c r="X8" s="385"/>
      <c r="Y8" s="385"/>
      <c r="Z8" s="385"/>
      <c r="AA8" s="385"/>
    </row>
    <row r="9" spans="1:27" ht="15.95" customHeight="1" x14ac:dyDescent="0.25">
      <c r="A9" s="191">
        <f t="shared" si="3"/>
        <v>5</v>
      </c>
      <c r="B9" s="379" t="str">
        <f>IF(Classe!C27="","",Classe!C27)</f>
        <v/>
      </c>
      <c r="C9" s="37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0"/>
      <c r="Q9" s="10"/>
      <c r="R9" s="10"/>
      <c r="S9" s="54"/>
      <c r="T9" s="199" t="str">
        <f t="shared" si="0"/>
        <v/>
      </c>
      <c r="U9" s="206" t="str">
        <f t="shared" si="2"/>
        <v/>
      </c>
      <c r="V9" s="81" t="str">
        <f t="shared" si="1"/>
        <v/>
      </c>
      <c r="W9" s="368"/>
      <c r="X9" s="369"/>
      <c r="Y9" s="369"/>
      <c r="Z9" s="369"/>
      <c r="AA9" s="369"/>
    </row>
    <row r="10" spans="1:27" s="87" customFormat="1" ht="15.95" customHeight="1" x14ac:dyDescent="0.25">
      <c r="A10" s="196">
        <f t="shared" si="3"/>
        <v>6</v>
      </c>
      <c r="B10" s="383" t="str">
        <f>IF(Classe!C31="","",Classe!C31)</f>
        <v/>
      </c>
      <c r="C10" s="3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/>
      <c r="Q10" s="84"/>
      <c r="R10" s="84"/>
      <c r="S10" s="85"/>
      <c r="T10" s="199" t="str">
        <f t="shared" si="0"/>
        <v/>
      </c>
      <c r="U10" s="206" t="str">
        <f t="shared" si="2"/>
        <v/>
      </c>
      <c r="V10" s="86" t="str">
        <f t="shared" si="1"/>
        <v/>
      </c>
      <c r="W10" s="384"/>
      <c r="X10" s="385"/>
      <c r="Y10" s="385"/>
      <c r="Z10" s="385"/>
      <c r="AA10" s="385"/>
    </row>
    <row r="11" spans="1:27" ht="15.95" customHeight="1" x14ac:dyDescent="0.25">
      <c r="A11" s="191">
        <f t="shared" si="3"/>
        <v>7</v>
      </c>
      <c r="B11" s="379" t="str">
        <f>IF(Classe!C35="","",Classe!C35)</f>
        <v/>
      </c>
      <c r="C11" s="37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54"/>
      <c r="T11" s="199" t="str">
        <f t="shared" si="0"/>
        <v/>
      </c>
      <c r="U11" s="206" t="str">
        <f t="shared" si="2"/>
        <v/>
      </c>
      <c r="V11" s="81" t="str">
        <f t="shared" si="1"/>
        <v/>
      </c>
      <c r="W11" s="368"/>
      <c r="X11" s="369"/>
      <c r="Y11" s="369"/>
      <c r="Z11" s="369"/>
      <c r="AA11" s="369"/>
    </row>
    <row r="12" spans="1:27" s="87" customFormat="1" ht="15.95" customHeight="1" x14ac:dyDescent="0.25">
      <c r="A12" s="196">
        <f t="shared" si="3"/>
        <v>8</v>
      </c>
      <c r="B12" s="383" t="str">
        <f>IF(Classe!C39="","",Classe!C39)</f>
        <v/>
      </c>
      <c r="C12" s="3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  <c r="Q12" s="84"/>
      <c r="R12" s="84"/>
      <c r="S12" s="85"/>
      <c r="T12" s="199" t="str">
        <f t="shared" si="0"/>
        <v/>
      </c>
      <c r="U12" s="206" t="str">
        <f t="shared" si="2"/>
        <v/>
      </c>
      <c r="V12" s="86" t="str">
        <f t="shared" si="1"/>
        <v/>
      </c>
      <c r="W12" s="384"/>
      <c r="X12" s="385"/>
      <c r="Y12" s="385"/>
      <c r="Z12" s="385"/>
      <c r="AA12" s="385"/>
    </row>
    <row r="13" spans="1:27" ht="15.95" customHeight="1" x14ac:dyDescent="0.25">
      <c r="A13" s="191">
        <f t="shared" si="3"/>
        <v>9</v>
      </c>
      <c r="B13" s="379" t="str">
        <f>IF(Classe!C43="","",Classe!C43)</f>
        <v/>
      </c>
      <c r="C13" s="37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54"/>
      <c r="T13" s="199" t="str">
        <f t="shared" si="0"/>
        <v/>
      </c>
      <c r="U13" s="206" t="str">
        <f t="shared" si="2"/>
        <v/>
      </c>
      <c r="V13" s="81" t="str">
        <f t="shared" si="1"/>
        <v/>
      </c>
      <c r="W13" s="368"/>
      <c r="X13" s="369"/>
      <c r="Y13" s="369"/>
      <c r="Z13" s="369"/>
      <c r="AA13" s="369"/>
    </row>
    <row r="14" spans="1:27" s="87" customFormat="1" ht="15.95" customHeight="1" x14ac:dyDescent="0.25">
      <c r="A14" s="196">
        <f t="shared" si="3"/>
        <v>10</v>
      </c>
      <c r="B14" s="383" t="str">
        <f>IF(Classe!C47="","",Classe!C47)</f>
        <v/>
      </c>
      <c r="C14" s="3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4"/>
      <c r="Q14" s="84"/>
      <c r="R14" s="84"/>
      <c r="S14" s="85"/>
      <c r="T14" s="199" t="str">
        <f t="shared" si="0"/>
        <v/>
      </c>
      <c r="U14" s="206" t="str">
        <f t="shared" si="2"/>
        <v/>
      </c>
      <c r="V14" s="86" t="str">
        <f t="shared" si="1"/>
        <v/>
      </c>
      <c r="W14" s="384"/>
      <c r="X14" s="385"/>
      <c r="Y14" s="385"/>
      <c r="Z14" s="385"/>
      <c r="AA14" s="385"/>
    </row>
    <row r="15" spans="1:27" ht="15.95" customHeight="1" x14ac:dyDescent="0.25">
      <c r="A15" s="191">
        <f t="shared" si="3"/>
        <v>11</v>
      </c>
      <c r="B15" s="379" t="str">
        <f>IF(Classe!C51="","",Classe!C51)</f>
        <v/>
      </c>
      <c r="C15" s="37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"/>
      <c r="Q15" s="10"/>
      <c r="R15" s="10"/>
      <c r="S15" s="54"/>
      <c r="T15" s="199" t="str">
        <f t="shared" si="0"/>
        <v/>
      </c>
      <c r="U15" s="206" t="str">
        <f t="shared" si="2"/>
        <v/>
      </c>
      <c r="V15" s="81" t="str">
        <f t="shared" si="1"/>
        <v/>
      </c>
      <c r="W15" s="368"/>
      <c r="X15" s="369"/>
      <c r="Y15" s="369"/>
      <c r="Z15" s="369"/>
      <c r="AA15" s="369"/>
    </row>
    <row r="16" spans="1:27" s="87" customFormat="1" ht="15.95" customHeight="1" x14ac:dyDescent="0.25">
      <c r="A16" s="196">
        <f t="shared" si="3"/>
        <v>12</v>
      </c>
      <c r="B16" s="383" t="str">
        <f>IF(Classe!C55="","",Classe!C55)</f>
        <v/>
      </c>
      <c r="C16" s="3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4"/>
      <c r="Q16" s="84"/>
      <c r="R16" s="84"/>
      <c r="S16" s="85"/>
      <c r="T16" s="199" t="str">
        <f t="shared" si="0"/>
        <v/>
      </c>
      <c r="U16" s="206" t="str">
        <f t="shared" si="2"/>
        <v/>
      </c>
      <c r="V16" s="86" t="str">
        <f t="shared" si="1"/>
        <v/>
      </c>
      <c r="W16" s="384"/>
      <c r="X16" s="385"/>
      <c r="Y16" s="385"/>
      <c r="Z16" s="385"/>
      <c r="AA16" s="385"/>
    </row>
    <row r="17" spans="1:27" ht="15.95" customHeight="1" x14ac:dyDescent="0.25">
      <c r="A17" s="191">
        <f t="shared" si="3"/>
        <v>13</v>
      </c>
      <c r="B17" s="379" t="str">
        <f>IF(Classe!C59="","",Classe!C59)</f>
        <v/>
      </c>
      <c r="C17" s="37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0"/>
      <c r="Q17" s="10"/>
      <c r="R17" s="10"/>
      <c r="S17" s="54"/>
      <c r="T17" s="199" t="str">
        <f t="shared" si="0"/>
        <v/>
      </c>
      <c r="U17" s="206" t="str">
        <f t="shared" si="2"/>
        <v/>
      </c>
      <c r="V17" s="81" t="str">
        <f t="shared" si="1"/>
        <v/>
      </c>
      <c r="W17" s="368"/>
      <c r="X17" s="369"/>
      <c r="Y17" s="369"/>
      <c r="Z17" s="369"/>
      <c r="AA17" s="369"/>
    </row>
    <row r="18" spans="1:27" s="87" customFormat="1" ht="15.95" customHeight="1" x14ac:dyDescent="0.25">
      <c r="A18" s="196">
        <f t="shared" si="3"/>
        <v>14</v>
      </c>
      <c r="B18" s="383" t="str">
        <f>IF(Classe!C63="","",Classe!C63)</f>
        <v/>
      </c>
      <c r="C18" s="383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/>
      <c r="Q18" s="84"/>
      <c r="R18" s="84"/>
      <c r="S18" s="85"/>
      <c r="T18" s="199" t="str">
        <f t="shared" si="0"/>
        <v/>
      </c>
      <c r="U18" s="206" t="str">
        <f t="shared" si="2"/>
        <v/>
      </c>
      <c r="V18" s="86" t="str">
        <f t="shared" si="1"/>
        <v/>
      </c>
      <c r="W18" s="384"/>
      <c r="X18" s="385"/>
      <c r="Y18" s="385"/>
      <c r="Z18" s="385"/>
      <c r="AA18" s="385"/>
    </row>
    <row r="19" spans="1:27" ht="15.95" customHeight="1" x14ac:dyDescent="0.25">
      <c r="A19" s="191">
        <f t="shared" si="3"/>
        <v>15</v>
      </c>
      <c r="B19" s="379" t="str">
        <f>IF(Classe!C67="","",Classe!C67)</f>
        <v/>
      </c>
      <c r="C19" s="37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10"/>
      <c r="R19" s="10"/>
      <c r="S19" s="54"/>
      <c r="T19" s="199" t="str">
        <f t="shared" si="0"/>
        <v/>
      </c>
      <c r="U19" s="206" t="str">
        <f t="shared" si="2"/>
        <v/>
      </c>
      <c r="V19" s="81" t="str">
        <f t="shared" si="1"/>
        <v/>
      </c>
      <c r="W19" s="368"/>
      <c r="X19" s="369"/>
      <c r="Y19" s="369"/>
      <c r="Z19" s="369"/>
      <c r="AA19" s="369"/>
    </row>
    <row r="20" spans="1:27" s="87" customFormat="1" ht="15.95" customHeight="1" x14ac:dyDescent="0.25">
      <c r="A20" s="196">
        <f t="shared" si="3"/>
        <v>16</v>
      </c>
      <c r="B20" s="383" t="str">
        <f>IF(Classe!C71="","",Classe!C71)</f>
        <v/>
      </c>
      <c r="C20" s="383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9"/>
      <c r="Q20" s="84"/>
      <c r="R20" s="84"/>
      <c r="S20" s="85"/>
      <c r="T20" s="199" t="str">
        <f t="shared" si="0"/>
        <v/>
      </c>
      <c r="U20" s="206" t="str">
        <f t="shared" si="2"/>
        <v/>
      </c>
      <c r="V20" s="86" t="str">
        <f t="shared" si="1"/>
        <v/>
      </c>
      <c r="W20" s="384"/>
      <c r="X20" s="385"/>
      <c r="Y20" s="385"/>
      <c r="Z20" s="385"/>
      <c r="AA20" s="385"/>
    </row>
    <row r="21" spans="1:27" ht="15.95" customHeight="1" x14ac:dyDescent="0.25">
      <c r="A21" s="191">
        <f t="shared" si="3"/>
        <v>17</v>
      </c>
      <c r="B21" s="379" t="str">
        <f>IF(Classe!C75="","",Classe!C75)</f>
        <v/>
      </c>
      <c r="C21" s="37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/>
      <c r="Q21" s="10"/>
      <c r="R21" s="10"/>
      <c r="S21" s="54"/>
      <c r="T21" s="199" t="str">
        <f t="shared" si="0"/>
        <v/>
      </c>
      <c r="U21" s="206" t="str">
        <f t="shared" si="2"/>
        <v/>
      </c>
      <c r="V21" s="81" t="str">
        <f t="shared" si="1"/>
        <v/>
      </c>
      <c r="W21" s="368"/>
      <c r="X21" s="369"/>
      <c r="Y21" s="369"/>
      <c r="Z21" s="369"/>
      <c r="AA21" s="369"/>
    </row>
    <row r="22" spans="1:27" s="87" customFormat="1" ht="15.95" customHeight="1" x14ac:dyDescent="0.25">
      <c r="A22" s="196">
        <f t="shared" si="3"/>
        <v>18</v>
      </c>
      <c r="B22" s="383" t="str">
        <f>IF(Classe!C79="","",Classe!C79)</f>
        <v/>
      </c>
      <c r="C22" s="383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9"/>
      <c r="Q22" s="84"/>
      <c r="R22" s="84"/>
      <c r="S22" s="85"/>
      <c r="T22" s="199" t="str">
        <f t="shared" si="0"/>
        <v/>
      </c>
      <c r="U22" s="206" t="str">
        <f t="shared" si="2"/>
        <v/>
      </c>
      <c r="V22" s="86" t="str">
        <f t="shared" si="1"/>
        <v/>
      </c>
      <c r="W22" s="384"/>
      <c r="X22" s="385"/>
      <c r="Y22" s="385"/>
      <c r="Z22" s="385"/>
      <c r="AA22" s="385"/>
    </row>
    <row r="23" spans="1:27" ht="15.95" customHeight="1" x14ac:dyDescent="0.25">
      <c r="A23" s="191">
        <f t="shared" si="3"/>
        <v>19</v>
      </c>
      <c r="B23" s="379" t="str">
        <f>IF(Classe!C83="","",Classe!C83)</f>
        <v/>
      </c>
      <c r="C23" s="37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/>
      <c r="Q23" s="10"/>
      <c r="R23" s="10"/>
      <c r="S23" s="54"/>
      <c r="T23" s="199" t="str">
        <f t="shared" si="0"/>
        <v/>
      </c>
      <c r="U23" s="206" t="str">
        <f t="shared" si="2"/>
        <v/>
      </c>
      <c r="V23" s="81" t="str">
        <f t="shared" si="1"/>
        <v/>
      </c>
      <c r="W23" s="368"/>
      <c r="X23" s="369"/>
      <c r="Y23" s="369"/>
      <c r="Z23" s="369"/>
      <c r="AA23" s="369"/>
    </row>
    <row r="24" spans="1:27" s="87" customFormat="1" ht="15.95" customHeight="1" x14ac:dyDescent="0.25">
      <c r="A24" s="196">
        <f t="shared" si="3"/>
        <v>20</v>
      </c>
      <c r="B24" s="383" t="str">
        <f>IF(Classe!C87="","",Classe!C87)</f>
        <v/>
      </c>
      <c r="C24" s="383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9"/>
      <c r="Q24" s="84"/>
      <c r="R24" s="84"/>
      <c r="S24" s="85"/>
      <c r="T24" s="199" t="str">
        <f t="shared" si="0"/>
        <v/>
      </c>
      <c r="U24" s="206" t="str">
        <f t="shared" si="2"/>
        <v/>
      </c>
      <c r="V24" s="86" t="str">
        <f t="shared" si="1"/>
        <v/>
      </c>
      <c r="W24" s="384"/>
      <c r="X24" s="385"/>
      <c r="Y24" s="385"/>
      <c r="Z24" s="385"/>
      <c r="AA24" s="385"/>
    </row>
    <row r="25" spans="1:27" ht="15.95" customHeight="1" x14ac:dyDescent="0.25">
      <c r="A25" s="191">
        <f t="shared" si="3"/>
        <v>21</v>
      </c>
      <c r="B25" s="379" t="str">
        <f>IF(Classe!C91="","",Classe!C91)</f>
        <v/>
      </c>
      <c r="C25" s="37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"/>
      <c r="Q25" s="10"/>
      <c r="R25" s="10"/>
      <c r="S25" s="54"/>
      <c r="T25" s="199" t="str">
        <f t="shared" si="0"/>
        <v/>
      </c>
      <c r="U25" s="206" t="str">
        <f t="shared" si="2"/>
        <v/>
      </c>
      <c r="V25" s="81" t="str">
        <f t="shared" si="1"/>
        <v/>
      </c>
      <c r="W25" s="368"/>
      <c r="X25" s="369"/>
      <c r="Y25" s="369"/>
      <c r="Z25" s="369"/>
      <c r="AA25" s="369"/>
    </row>
    <row r="26" spans="1:27" s="87" customFormat="1" ht="15.95" customHeight="1" x14ac:dyDescent="0.25">
      <c r="A26" s="196">
        <f t="shared" si="3"/>
        <v>22</v>
      </c>
      <c r="B26" s="383" t="str">
        <f>IF(Classe!C95="","",Classe!C95)</f>
        <v/>
      </c>
      <c r="C26" s="383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9"/>
      <c r="Q26" s="84"/>
      <c r="R26" s="84"/>
      <c r="S26" s="85"/>
      <c r="T26" s="199" t="str">
        <f t="shared" si="0"/>
        <v/>
      </c>
      <c r="U26" s="206" t="str">
        <f t="shared" si="2"/>
        <v/>
      </c>
      <c r="V26" s="86" t="str">
        <f t="shared" si="1"/>
        <v/>
      </c>
      <c r="W26" s="384"/>
      <c r="X26" s="385"/>
      <c r="Y26" s="385"/>
      <c r="Z26" s="385"/>
      <c r="AA26" s="385"/>
    </row>
    <row r="27" spans="1:27" ht="15.95" customHeight="1" x14ac:dyDescent="0.25">
      <c r="A27" s="191">
        <f t="shared" si="3"/>
        <v>23</v>
      </c>
      <c r="B27" s="379" t="str">
        <f>IF(Classe!C99="","",Classe!C99)</f>
        <v/>
      </c>
      <c r="C27" s="37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"/>
      <c r="Q27" s="10"/>
      <c r="R27" s="10"/>
      <c r="S27" s="54"/>
      <c r="T27" s="199" t="str">
        <f t="shared" si="0"/>
        <v/>
      </c>
      <c r="U27" s="206" t="str">
        <f t="shared" si="2"/>
        <v/>
      </c>
      <c r="V27" s="81" t="str">
        <f t="shared" si="1"/>
        <v/>
      </c>
      <c r="W27" s="368"/>
      <c r="X27" s="369"/>
      <c r="Y27" s="369"/>
      <c r="Z27" s="369"/>
      <c r="AA27" s="369"/>
    </row>
    <row r="28" spans="1:27" s="87" customFormat="1" ht="15.95" customHeight="1" x14ac:dyDescent="0.25">
      <c r="A28" s="196">
        <f t="shared" si="3"/>
        <v>24</v>
      </c>
      <c r="B28" s="383" t="str">
        <f>IF(Classe!C103="","",Classe!C103)</f>
        <v/>
      </c>
      <c r="C28" s="383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9"/>
      <c r="Q28" s="84"/>
      <c r="R28" s="84"/>
      <c r="S28" s="85"/>
      <c r="T28" s="199" t="str">
        <f t="shared" si="0"/>
        <v/>
      </c>
      <c r="U28" s="206" t="str">
        <f t="shared" si="2"/>
        <v/>
      </c>
      <c r="V28" s="86" t="str">
        <f t="shared" si="1"/>
        <v/>
      </c>
      <c r="W28" s="384"/>
      <c r="X28" s="385"/>
      <c r="Y28" s="385"/>
      <c r="Z28" s="385"/>
      <c r="AA28" s="385"/>
    </row>
    <row r="29" spans="1:27" ht="15.95" customHeight="1" x14ac:dyDescent="0.25">
      <c r="A29" s="191">
        <f t="shared" si="3"/>
        <v>25</v>
      </c>
      <c r="B29" s="379" t="str">
        <f>IF(Classe!C107="","",Classe!C107)</f>
        <v/>
      </c>
      <c r="C29" s="37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/>
      <c r="Q29" s="10"/>
      <c r="R29" s="10"/>
      <c r="S29" s="54"/>
      <c r="T29" s="199" t="str">
        <f t="shared" si="0"/>
        <v/>
      </c>
      <c r="U29" s="206" t="str">
        <f t="shared" si="2"/>
        <v/>
      </c>
      <c r="V29" s="81" t="str">
        <f t="shared" si="1"/>
        <v/>
      </c>
      <c r="W29" s="368"/>
      <c r="X29" s="369"/>
      <c r="Y29" s="369"/>
      <c r="Z29" s="369"/>
      <c r="AA29" s="369"/>
    </row>
    <row r="30" spans="1:27" s="87" customFormat="1" ht="15.95" customHeight="1" x14ac:dyDescent="0.25">
      <c r="A30" s="196">
        <f t="shared" si="3"/>
        <v>26</v>
      </c>
      <c r="B30" s="383" t="str">
        <f>IF(Classe!C111="","",Classe!C111)</f>
        <v/>
      </c>
      <c r="C30" s="383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9"/>
      <c r="Q30" s="84"/>
      <c r="R30" s="84"/>
      <c r="S30" s="85"/>
      <c r="T30" s="199" t="str">
        <f t="shared" si="0"/>
        <v/>
      </c>
      <c r="U30" s="206" t="str">
        <f t="shared" si="2"/>
        <v/>
      </c>
      <c r="V30" s="86" t="str">
        <f t="shared" si="1"/>
        <v/>
      </c>
      <c r="W30" s="384"/>
      <c r="X30" s="385"/>
      <c r="Y30" s="385"/>
      <c r="Z30" s="385"/>
      <c r="AA30" s="385"/>
    </row>
    <row r="31" spans="1:27" ht="15.95" customHeight="1" x14ac:dyDescent="0.25">
      <c r="A31" s="191">
        <f t="shared" si="3"/>
        <v>27</v>
      </c>
      <c r="B31" s="379" t="str">
        <f>IF(Classe!C115="","",Classe!C115)</f>
        <v/>
      </c>
      <c r="C31" s="3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/>
      <c r="Q31" s="10"/>
      <c r="R31" s="10"/>
      <c r="S31" s="54"/>
      <c r="T31" s="199" t="str">
        <f t="shared" si="0"/>
        <v/>
      </c>
      <c r="U31" s="206" t="str">
        <f t="shared" si="2"/>
        <v/>
      </c>
      <c r="V31" s="81" t="str">
        <f t="shared" si="1"/>
        <v/>
      </c>
      <c r="W31" s="368"/>
      <c r="X31" s="369"/>
      <c r="Y31" s="369"/>
      <c r="Z31" s="369"/>
      <c r="AA31" s="369"/>
    </row>
    <row r="32" spans="1:27" s="87" customFormat="1" ht="15.95" customHeight="1" x14ac:dyDescent="0.25">
      <c r="A32" s="196">
        <f t="shared" si="3"/>
        <v>28</v>
      </c>
      <c r="B32" s="383" t="str">
        <f>IF(Classe!C119="","",Classe!C119)</f>
        <v/>
      </c>
      <c r="C32" s="383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  <c r="Q32" s="84"/>
      <c r="R32" s="84"/>
      <c r="S32" s="85"/>
      <c r="T32" s="199" t="str">
        <f t="shared" si="0"/>
        <v/>
      </c>
      <c r="U32" s="206" t="str">
        <f t="shared" si="2"/>
        <v/>
      </c>
      <c r="V32" s="86" t="str">
        <f t="shared" si="1"/>
        <v/>
      </c>
      <c r="W32" s="384"/>
      <c r="X32" s="385"/>
      <c r="Y32" s="385"/>
      <c r="Z32" s="385"/>
      <c r="AA32" s="385"/>
    </row>
    <row r="33" spans="1:27" ht="15.95" customHeight="1" x14ac:dyDescent="0.25">
      <c r="A33" s="191">
        <f t="shared" si="3"/>
        <v>29</v>
      </c>
      <c r="B33" s="379" t="str">
        <f>IF(Classe!C123="","",Classe!C123)</f>
        <v/>
      </c>
      <c r="C33" s="37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9"/>
      <c r="Q33" s="10"/>
      <c r="R33" s="10"/>
      <c r="S33" s="54"/>
      <c r="T33" s="199" t="str">
        <f t="shared" si="0"/>
        <v/>
      </c>
      <c r="U33" s="206" t="str">
        <f t="shared" si="2"/>
        <v/>
      </c>
      <c r="V33" s="81" t="str">
        <f t="shared" si="1"/>
        <v/>
      </c>
      <c r="W33" s="368"/>
      <c r="X33" s="369"/>
      <c r="Y33" s="369"/>
      <c r="Z33" s="369"/>
      <c r="AA33" s="369"/>
    </row>
    <row r="34" spans="1:27" s="87" customFormat="1" ht="15.95" customHeight="1" thickBot="1" x14ac:dyDescent="0.3">
      <c r="A34" s="196">
        <f t="shared" si="3"/>
        <v>30</v>
      </c>
      <c r="B34" s="383" t="str">
        <f>IF(Classe!C127="","",Classe!C127)</f>
        <v/>
      </c>
      <c r="C34" s="383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  <c r="Q34" s="84"/>
      <c r="R34" s="84"/>
      <c r="S34" s="90"/>
      <c r="T34" s="200" t="str">
        <f t="shared" si="0"/>
        <v/>
      </c>
      <c r="U34" s="207" t="str">
        <f t="shared" si="2"/>
        <v/>
      </c>
      <c r="V34" s="86" t="str">
        <f t="shared" si="1"/>
        <v/>
      </c>
      <c r="W34" s="384"/>
      <c r="X34" s="385"/>
      <c r="Y34" s="385"/>
      <c r="Z34" s="385"/>
      <c r="AA34" s="385"/>
    </row>
    <row r="35" spans="1:27" s="195" customFormat="1" ht="20.100000000000001" customHeight="1" x14ac:dyDescent="0.25">
      <c r="A35" s="380" t="s">
        <v>26</v>
      </c>
      <c r="B35" s="381"/>
      <c r="C35" s="382"/>
      <c r="D35" s="192" t="str">
        <f t="shared" ref="D35" si="4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S35" si="5">IFERROR(AVERAGEIF(G5:G34,"&lt;&gt;""",G5:G34),"")</f>
        <v/>
      </c>
      <c r="H35" s="192" t="str">
        <f t="shared" si="5"/>
        <v/>
      </c>
      <c r="I35" s="192" t="str">
        <f t="shared" si="5"/>
        <v/>
      </c>
      <c r="J35" s="192" t="str">
        <f t="shared" si="5"/>
        <v/>
      </c>
      <c r="K35" s="192" t="str">
        <f t="shared" si="5"/>
        <v/>
      </c>
      <c r="L35" s="192" t="str">
        <f t="shared" si="5"/>
        <v/>
      </c>
      <c r="M35" s="192" t="str">
        <f t="shared" si="5"/>
        <v/>
      </c>
      <c r="N35" s="192" t="str">
        <f t="shared" si="5"/>
        <v/>
      </c>
      <c r="O35" s="192" t="str">
        <f t="shared" si="5"/>
        <v/>
      </c>
      <c r="P35" s="192" t="str">
        <f t="shared" si="5"/>
        <v/>
      </c>
      <c r="Q35" s="192" t="str">
        <f t="shared" si="5"/>
        <v/>
      </c>
      <c r="R35" s="192" t="str">
        <f t="shared" si="5"/>
        <v/>
      </c>
      <c r="S35" s="192" t="str">
        <f t="shared" si="5"/>
        <v/>
      </c>
      <c r="T35" s="201"/>
      <c r="U35" s="208"/>
      <c r="V35" s="193" t="str">
        <f t="shared" si="1"/>
        <v/>
      </c>
      <c r="W35" s="194"/>
    </row>
    <row r="36" spans="1:27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202"/>
      <c r="U36" s="209"/>
      <c r="V36" s="41"/>
      <c r="W36" s="42"/>
    </row>
    <row r="37" spans="1:27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1"/>
      <c r="T37" s="202"/>
      <c r="U37" s="209"/>
      <c r="V37" s="33"/>
      <c r="W37" s="27"/>
    </row>
    <row r="38" spans="1:27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5"/>
      <c r="T38" s="202"/>
      <c r="U38" s="209"/>
      <c r="V38" s="36"/>
    </row>
  </sheetData>
  <sheetProtection sheet="1" insertColumns="0" insertRows="0" deleteColumns="0" deleteRows="0"/>
  <mergeCells count="63">
    <mergeCell ref="T2:T4"/>
    <mergeCell ref="U2:U4"/>
    <mergeCell ref="B5:C5"/>
    <mergeCell ref="W5:AA5"/>
    <mergeCell ref="B6:C6"/>
    <mergeCell ref="W6:AA6"/>
    <mergeCell ref="B7:C7"/>
    <mergeCell ref="W7:AA7"/>
    <mergeCell ref="B8:C8"/>
    <mergeCell ref="W8:AA8"/>
    <mergeCell ref="B9:C9"/>
    <mergeCell ref="W9:AA9"/>
    <mergeCell ref="B10:C10"/>
    <mergeCell ref="W10:AA10"/>
    <mergeCell ref="B11:C11"/>
    <mergeCell ref="W11:AA11"/>
    <mergeCell ref="B12:C12"/>
    <mergeCell ref="W12:AA12"/>
    <mergeCell ref="B13:C13"/>
    <mergeCell ref="W13:AA13"/>
    <mergeCell ref="B14:C14"/>
    <mergeCell ref="W14:AA14"/>
    <mergeCell ref="B15:C15"/>
    <mergeCell ref="W15:AA15"/>
    <mergeCell ref="B16:C16"/>
    <mergeCell ref="W16:AA16"/>
    <mergeCell ref="B17:C17"/>
    <mergeCell ref="W17:AA17"/>
    <mergeCell ref="B18:C18"/>
    <mergeCell ref="W18:AA18"/>
    <mergeCell ref="B19:C19"/>
    <mergeCell ref="W19:AA19"/>
    <mergeCell ref="B20:C20"/>
    <mergeCell ref="W20:AA20"/>
    <mergeCell ref="B21:C21"/>
    <mergeCell ref="W21:AA21"/>
    <mergeCell ref="B22:C22"/>
    <mergeCell ref="W22:AA22"/>
    <mergeCell ref="B23:C23"/>
    <mergeCell ref="W23:AA23"/>
    <mergeCell ref="B24:C24"/>
    <mergeCell ref="W24:AA24"/>
    <mergeCell ref="B25:C25"/>
    <mergeCell ref="W25:AA25"/>
    <mergeCell ref="B26:C26"/>
    <mergeCell ref="W26:AA26"/>
    <mergeCell ref="B27:C27"/>
    <mergeCell ref="W27:AA27"/>
    <mergeCell ref="B28:C28"/>
    <mergeCell ref="W28:AA28"/>
    <mergeCell ref="B29:C29"/>
    <mergeCell ref="W29:AA29"/>
    <mergeCell ref="B30:C30"/>
    <mergeCell ref="W30:AA30"/>
    <mergeCell ref="B34:C34"/>
    <mergeCell ref="W34:AA34"/>
    <mergeCell ref="A35:C35"/>
    <mergeCell ref="B31:C31"/>
    <mergeCell ref="W31:AA31"/>
    <mergeCell ref="B32:C32"/>
    <mergeCell ref="W32:AA32"/>
    <mergeCell ref="B33:C33"/>
    <mergeCell ref="W33:AA33"/>
  </mergeCells>
  <conditionalFormatting sqref="V5 D5:Q38 S35">
    <cfRule type="cellIs" dxfId="62" priority="6" stopIfTrue="1" operator="lessThan">
      <formula>D$4/2</formula>
    </cfRule>
    <cfRule type="cellIs" dxfId="61" priority="7" stopIfTrue="1" operator="equal">
      <formula>"a"</formula>
    </cfRule>
  </conditionalFormatting>
  <conditionalFormatting sqref="S5:S34">
    <cfRule type="cellIs" dxfId="60" priority="4" stopIfTrue="1" operator="lessThan">
      <formula>S$4/2</formula>
    </cfRule>
    <cfRule type="cellIs" dxfId="59" priority="5" stopIfTrue="1" operator="equal">
      <formula>"a"</formula>
    </cfRule>
  </conditionalFormatting>
  <conditionalFormatting sqref="S36:S37">
    <cfRule type="cellIs" dxfId="58" priority="8" stopIfTrue="1" operator="lessThan">
      <formula>#REF!/2</formula>
    </cfRule>
  </conditionalFormatting>
  <conditionalFormatting sqref="R5:R38">
    <cfRule type="cellIs" dxfId="57" priority="2" stopIfTrue="1" operator="lessThan">
      <formula>R$4/2</formula>
    </cfRule>
    <cfRule type="cellIs" dxfId="56" priority="3" stopIfTrue="1" operator="equal">
      <formula>"a"</formula>
    </cfRule>
  </conditionalFormatting>
  <conditionalFormatting sqref="T5:U38">
    <cfRule type="cellIs" dxfId="55" priority="9" stopIfTrue="1" operator="lessThan">
      <formula>T$2/2</formula>
    </cfRule>
    <cfRule type="cellIs" dxfId="54" priority="10" stopIfTrue="1" operator="equal">
      <formula>"a"</formula>
    </cfRule>
  </conditionalFormatting>
  <conditionalFormatting sqref="U5:U34">
    <cfRule type="cellIs" dxfId="53" priority="1" stopIfTrue="1" operator="lessThan">
      <formula>50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autoPageBreaks="0"/>
  </sheetPr>
  <dimension ref="A1:AM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5.28515625" style="7" customWidth="1"/>
    <col min="3" max="3" width="13.5703125" style="7" customWidth="1"/>
    <col min="4" max="16" width="4.7109375" style="7" customWidth="1"/>
    <col min="17" max="18" width="4.7109375" style="45" customWidth="1"/>
    <col min="19" max="22" width="4.7109375" style="7" customWidth="1"/>
    <col min="23" max="24" width="4.7109375" style="45" customWidth="1"/>
    <col min="25" max="27" width="4.7109375" style="7" customWidth="1"/>
    <col min="28" max="29" width="4.7109375" style="45" customWidth="1"/>
    <col min="30" max="31" width="4.7109375" style="7" customWidth="1"/>
    <col min="32" max="32" width="4.7109375" style="224" customWidth="1"/>
    <col min="33" max="33" width="7.7109375" style="230" customWidth="1"/>
    <col min="34" max="34" width="5.7109375" style="244" customWidth="1"/>
    <col min="35" max="37" width="5.7109375" style="195" customWidth="1"/>
    <col min="38" max="16384" width="11.42578125" style="4"/>
  </cols>
  <sheetData>
    <row r="1" spans="1:39" ht="99.95" customHeight="1" thickBot="1" x14ac:dyDescent="0.45">
      <c r="A1" s="146"/>
      <c r="B1" s="147" t="s">
        <v>82</v>
      </c>
      <c r="C1" s="148" t="s">
        <v>25</v>
      </c>
      <c r="D1" s="22" t="s">
        <v>52</v>
      </c>
      <c r="E1" s="22" t="s">
        <v>53</v>
      </c>
      <c r="F1" s="22" t="s">
        <v>54</v>
      </c>
      <c r="G1" s="22" t="s">
        <v>55</v>
      </c>
      <c r="H1" s="22" t="s">
        <v>56</v>
      </c>
      <c r="I1" s="22" t="s">
        <v>57</v>
      </c>
      <c r="J1" s="22" t="s">
        <v>58</v>
      </c>
      <c r="K1" s="22" t="s">
        <v>59</v>
      </c>
      <c r="L1" s="22" t="s">
        <v>60</v>
      </c>
      <c r="M1" s="22" t="s">
        <v>61</v>
      </c>
      <c r="N1" s="22" t="s">
        <v>62</v>
      </c>
      <c r="O1" s="22" t="s">
        <v>63</v>
      </c>
      <c r="P1" s="23" t="s">
        <v>64</v>
      </c>
      <c r="Q1" s="23" t="s">
        <v>65</v>
      </c>
      <c r="R1" s="23" t="s">
        <v>66</v>
      </c>
      <c r="S1" s="22" t="s">
        <v>68</v>
      </c>
      <c r="T1" s="22" t="s">
        <v>69</v>
      </c>
      <c r="U1" s="22" t="s">
        <v>70</v>
      </c>
      <c r="V1" s="23" t="s">
        <v>71</v>
      </c>
      <c r="W1" s="23" t="s">
        <v>72</v>
      </c>
      <c r="X1" s="23" t="s">
        <v>73</v>
      </c>
      <c r="Y1" s="22" t="s">
        <v>74</v>
      </c>
      <c r="Z1" s="22" t="s">
        <v>75</v>
      </c>
      <c r="AA1" s="23" t="s">
        <v>76</v>
      </c>
      <c r="AB1" s="23" t="s">
        <v>77</v>
      </c>
      <c r="AC1" s="23" t="s">
        <v>78</v>
      </c>
      <c r="AD1" s="22" t="s">
        <v>79</v>
      </c>
      <c r="AE1" s="23" t="s">
        <v>80</v>
      </c>
      <c r="AF1" s="219" t="s">
        <v>67</v>
      </c>
      <c r="AG1" s="225" t="s">
        <v>34</v>
      </c>
      <c r="AH1" s="231"/>
    </row>
    <row r="2" spans="1:39" ht="15" customHeight="1" x14ac:dyDescent="0.4">
      <c r="A2" s="149"/>
      <c r="B2" s="150"/>
      <c r="C2" s="393" t="s">
        <v>81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6">
        <v>20</v>
      </c>
      <c r="AG2" s="398" t="s">
        <v>35</v>
      </c>
      <c r="AH2" s="213"/>
    </row>
    <row r="3" spans="1:39" ht="21.95" customHeight="1" thickBot="1" x14ac:dyDescent="0.25">
      <c r="A3" s="151"/>
      <c r="B3" s="152"/>
      <c r="C3" s="394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6"/>
      <c r="AG3" s="399"/>
      <c r="AH3" s="213"/>
    </row>
    <row r="4" spans="1:39" s="67" customFormat="1" ht="15" customHeight="1" thickBot="1" x14ac:dyDescent="0.25">
      <c r="A4" s="215"/>
      <c r="B4" s="216" t="s">
        <v>21</v>
      </c>
      <c r="C4" s="217" t="s">
        <v>83</v>
      </c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5"/>
      <c r="R4" s="155"/>
      <c r="S4" s="154"/>
      <c r="T4" s="154"/>
      <c r="U4" s="154"/>
      <c r="V4" s="154"/>
      <c r="W4" s="155"/>
      <c r="X4" s="155"/>
      <c r="Y4" s="154"/>
      <c r="Z4" s="154"/>
      <c r="AA4" s="154"/>
      <c r="AB4" s="155"/>
      <c r="AC4" s="155"/>
      <c r="AD4" s="154"/>
      <c r="AE4" s="154"/>
      <c r="AF4" s="397"/>
      <c r="AG4" s="399"/>
      <c r="AH4" s="295" t="s">
        <v>84</v>
      </c>
      <c r="AI4" s="297" t="s">
        <v>85</v>
      </c>
      <c r="AJ4" s="297" t="s">
        <v>86</v>
      </c>
      <c r="AK4" s="67" t="s">
        <v>87</v>
      </c>
    </row>
    <row r="5" spans="1:39" ht="15.95" customHeight="1" x14ac:dyDescent="0.3">
      <c r="A5" s="189">
        <v>1</v>
      </c>
      <c r="B5" s="378" t="str">
        <f>IF(Classe!C11="","",Classe!C11)</f>
        <v/>
      </c>
      <c r="C5" s="378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42"/>
      <c r="R5" s="142"/>
      <c r="S5" s="141"/>
      <c r="T5" s="141"/>
      <c r="U5" s="141"/>
      <c r="V5" s="142"/>
      <c r="W5" s="142"/>
      <c r="X5" s="142"/>
      <c r="Y5" s="141"/>
      <c r="Z5" s="141"/>
      <c r="AA5" s="142"/>
      <c r="AB5" s="142"/>
      <c r="AC5" s="142"/>
      <c r="AD5" s="141"/>
      <c r="AE5" s="142"/>
      <c r="AF5" s="220" t="str">
        <f t="shared" ref="AF5:AF34" si="0">IFERROR(IF(B5="","",SUMIF(D5:R5,"&lt;&gt;""",D5:R5)/(SUM($D$4:$R$4)-SUMIF(D5:R5,"",$D$4:$R$4))*$AF$2),"")</f>
        <v/>
      </c>
      <c r="AG5" s="226" t="str">
        <f>IFERROR(AF5*5,"")</f>
        <v/>
      </c>
      <c r="AH5" s="290" t="str">
        <f>IF(B5="","",SUMIF(D$2:AE$3,AH$4,D5:AE5))</f>
        <v/>
      </c>
      <c r="AI5" s="291" t="str">
        <f>IF(B5="","",SUMIF(D$2:AE$3,AI$4,D5:AE5))</f>
        <v/>
      </c>
      <c r="AJ5" s="291" t="str">
        <f>IF(B5="","",SUMIF(D$2:AE$3,AJ$4,D5:AE5))</f>
        <v/>
      </c>
      <c r="AK5" s="292" t="str">
        <f>IFERROR(AH5+AI5+AJ5,"")</f>
        <v/>
      </c>
      <c r="AL5" s="139"/>
      <c r="AM5" s="139"/>
    </row>
    <row r="6" spans="1:39" s="159" customFormat="1" ht="15.95" customHeight="1" x14ac:dyDescent="0.3">
      <c r="A6" s="218">
        <f>A5+1</f>
        <v>2</v>
      </c>
      <c r="B6" s="395" t="str">
        <f>IF(Classe!C15="","",Classe!C15)</f>
        <v/>
      </c>
      <c r="C6" s="39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7"/>
      <c r="R6" s="157"/>
      <c r="S6" s="156"/>
      <c r="T6" s="156"/>
      <c r="U6" s="156"/>
      <c r="V6" s="157"/>
      <c r="W6" s="157"/>
      <c r="X6" s="157"/>
      <c r="Y6" s="156"/>
      <c r="Z6" s="156"/>
      <c r="AA6" s="157"/>
      <c r="AB6" s="157"/>
      <c r="AC6" s="157"/>
      <c r="AD6" s="156"/>
      <c r="AE6" s="157"/>
      <c r="AF6" s="221" t="str">
        <f t="shared" si="0"/>
        <v/>
      </c>
      <c r="AG6" s="227" t="str">
        <f t="shared" ref="AG6:AG34" si="1">IFERROR(AF6*5,"")</f>
        <v/>
      </c>
      <c r="AH6" s="232" t="str">
        <f t="shared" ref="AH6:AH34" si="2">IF(B6="","",SUMIF(D$2:AE$3,AH$4,D6:AE6))</f>
        <v/>
      </c>
      <c r="AI6" s="233" t="str">
        <f t="shared" ref="AI6:AI34" si="3">IF(B6="","",SUMIF(D$2:AE$3,AI$4,D6:AE6))</f>
        <v/>
      </c>
      <c r="AJ6" s="233" t="str">
        <f t="shared" ref="AJ6:AJ34" si="4">IF(B6="","",SUMIF(D$2:AE$3,AJ$4,D6:AE6))</f>
        <v/>
      </c>
      <c r="AK6" s="246" t="str">
        <f t="shared" ref="AK6:AK34" si="5">IFERROR(AH6+AI6+AJ6,"")</f>
        <v/>
      </c>
      <c r="AL6" s="158"/>
      <c r="AM6" s="158"/>
    </row>
    <row r="7" spans="1:39" ht="15.95" customHeight="1" x14ac:dyDescent="0.3">
      <c r="A7" s="191">
        <f t="shared" ref="A7:A34" si="6">A6+1</f>
        <v>3</v>
      </c>
      <c r="B7" s="379" t="str">
        <f>IF(Classe!C19="","",Classe!C19)</f>
        <v/>
      </c>
      <c r="C7" s="37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4"/>
      <c r="Q7" s="144"/>
      <c r="R7" s="144"/>
      <c r="S7" s="143"/>
      <c r="T7" s="143"/>
      <c r="U7" s="143"/>
      <c r="V7" s="144"/>
      <c r="W7" s="144"/>
      <c r="X7" s="144"/>
      <c r="Y7" s="143"/>
      <c r="Z7" s="143"/>
      <c r="AA7" s="144"/>
      <c r="AB7" s="144"/>
      <c r="AC7" s="144"/>
      <c r="AD7" s="143"/>
      <c r="AE7" s="144"/>
      <c r="AF7" s="221" t="str">
        <f t="shared" si="0"/>
        <v/>
      </c>
      <c r="AG7" s="227" t="str">
        <f t="shared" si="1"/>
        <v/>
      </c>
      <c r="AH7" s="234" t="str">
        <f t="shared" si="2"/>
        <v/>
      </c>
      <c r="AI7" s="235" t="str">
        <f t="shared" si="3"/>
        <v/>
      </c>
      <c r="AJ7" s="235" t="str">
        <f t="shared" si="4"/>
        <v/>
      </c>
      <c r="AK7" s="247" t="str">
        <f t="shared" si="5"/>
        <v/>
      </c>
      <c r="AL7" s="140"/>
      <c r="AM7" s="140"/>
    </row>
    <row r="8" spans="1:39" s="159" customFormat="1" ht="15.95" customHeight="1" x14ac:dyDescent="0.3">
      <c r="A8" s="218">
        <f t="shared" si="6"/>
        <v>4</v>
      </c>
      <c r="B8" s="395" t="str">
        <f>IF(Classe!C23="","",Classe!C23)</f>
        <v/>
      </c>
      <c r="C8" s="395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7"/>
      <c r="Q8" s="157"/>
      <c r="R8" s="157"/>
      <c r="S8" s="156"/>
      <c r="T8" s="156"/>
      <c r="U8" s="156"/>
      <c r="V8" s="157"/>
      <c r="W8" s="157"/>
      <c r="X8" s="157"/>
      <c r="Y8" s="156"/>
      <c r="Z8" s="156"/>
      <c r="AA8" s="157"/>
      <c r="AB8" s="157"/>
      <c r="AC8" s="157"/>
      <c r="AD8" s="156"/>
      <c r="AE8" s="157"/>
      <c r="AF8" s="221" t="str">
        <f t="shared" si="0"/>
        <v/>
      </c>
      <c r="AG8" s="227" t="str">
        <f t="shared" si="1"/>
        <v/>
      </c>
      <c r="AH8" s="232" t="str">
        <f t="shared" si="2"/>
        <v/>
      </c>
      <c r="AI8" s="233" t="str">
        <f t="shared" si="3"/>
        <v/>
      </c>
      <c r="AJ8" s="233" t="str">
        <f t="shared" si="4"/>
        <v/>
      </c>
      <c r="AK8" s="246" t="str">
        <f t="shared" si="5"/>
        <v/>
      </c>
      <c r="AL8" s="158"/>
      <c r="AM8" s="158"/>
    </row>
    <row r="9" spans="1:39" ht="15.95" customHeight="1" x14ac:dyDescent="0.3">
      <c r="A9" s="191">
        <f t="shared" si="6"/>
        <v>5</v>
      </c>
      <c r="B9" s="379" t="str">
        <f>IF(Classe!C27="","",Classe!C27)</f>
        <v/>
      </c>
      <c r="C9" s="379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  <c r="Q9" s="144"/>
      <c r="R9" s="144"/>
      <c r="S9" s="143"/>
      <c r="T9" s="143"/>
      <c r="U9" s="143"/>
      <c r="V9" s="144"/>
      <c r="W9" s="144"/>
      <c r="X9" s="144"/>
      <c r="Y9" s="143"/>
      <c r="Z9" s="143"/>
      <c r="AA9" s="144"/>
      <c r="AB9" s="144"/>
      <c r="AC9" s="144"/>
      <c r="AD9" s="143"/>
      <c r="AE9" s="144"/>
      <c r="AF9" s="221" t="str">
        <f t="shared" si="0"/>
        <v/>
      </c>
      <c r="AG9" s="227" t="str">
        <f t="shared" si="1"/>
        <v/>
      </c>
      <c r="AH9" s="234" t="str">
        <f t="shared" si="2"/>
        <v/>
      </c>
      <c r="AI9" s="235" t="str">
        <f t="shared" si="3"/>
        <v/>
      </c>
      <c r="AJ9" s="235" t="str">
        <f t="shared" si="4"/>
        <v/>
      </c>
      <c r="AK9" s="247" t="str">
        <f t="shared" si="5"/>
        <v/>
      </c>
      <c r="AL9" s="140"/>
      <c r="AM9" s="140"/>
    </row>
    <row r="10" spans="1:39" s="159" customFormat="1" ht="15.95" customHeight="1" x14ac:dyDescent="0.3">
      <c r="A10" s="218">
        <f t="shared" si="6"/>
        <v>6</v>
      </c>
      <c r="B10" s="395" t="str">
        <f>IF(Classe!C31="","",Classe!C31)</f>
        <v/>
      </c>
      <c r="C10" s="39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  <c r="Q10" s="157"/>
      <c r="R10" s="157"/>
      <c r="S10" s="156"/>
      <c r="T10" s="156"/>
      <c r="U10" s="156"/>
      <c r="V10" s="157"/>
      <c r="W10" s="157"/>
      <c r="X10" s="157"/>
      <c r="Y10" s="156"/>
      <c r="Z10" s="156"/>
      <c r="AA10" s="157"/>
      <c r="AB10" s="157"/>
      <c r="AC10" s="157"/>
      <c r="AD10" s="156"/>
      <c r="AE10" s="157"/>
      <c r="AF10" s="221" t="str">
        <f t="shared" si="0"/>
        <v/>
      </c>
      <c r="AG10" s="227" t="str">
        <f t="shared" si="1"/>
        <v/>
      </c>
      <c r="AH10" s="232" t="str">
        <f t="shared" si="2"/>
        <v/>
      </c>
      <c r="AI10" s="233" t="str">
        <f t="shared" si="3"/>
        <v/>
      </c>
      <c r="AJ10" s="233" t="str">
        <f t="shared" si="4"/>
        <v/>
      </c>
      <c r="AK10" s="246" t="str">
        <f t="shared" si="5"/>
        <v/>
      </c>
      <c r="AL10" s="158"/>
      <c r="AM10" s="158"/>
    </row>
    <row r="11" spans="1:39" ht="15.95" customHeight="1" x14ac:dyDescent="0.3">
      <c r="A11" s="191">
        <f t="shared" si="6"/>
        <v>7</v>
      </c>
      <c r="B11" s="379" t="str">
        <f>IF(Classe!C35="","",Classe!C35)</f>
        <v/>
      </c>
      <c r="C11" s="379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4"/>
      <c r="Q11" s="144"/>
      <c r="R11" s="144"/>
      <c r="S11" s="143"/>
      <c r="T11" s="143"/>
      <c r="U11" s="143"/>
      <c r="V11" s="144"/>
      <c r="W11" s="144"/>
      <c r="X11" s="144"/>
      <c r="Y11" s="143"/>
      <c r="Z11" s="143"/>
      <c r="AA11" s="144"/>
      <c r="AB11" s="144"/>
      <c r="AC11" s="144"/>
      <c r="AD11" s="143"/>
      <c r="AE11" s="144"/>
      <c r="AF11" s="221" t="str">
        <f t="shared" si="0"/>
        <v/>
      </c>
      <c r="AG11" s="227" t="str">
        <f t="shared" si="1"/>
        <v/>
      </c>
      <c r="AH11" s="234" t="str">
        <f t="shared" si="2"/>
        <v/>
      </c>
      <c r="AI11" s="235" t="str">
        <f t="shared" si="3"/>
        <v/>
      </c>
      <c r="AJ11" s="235" t="str">
        <f t="shared" si="4"/>
        <v/>
      </c>
      <c r="AK11" s="247" t="str">
        <f t="shared" si="5"/>
        <v/>
      </c>
      <c r="AL11" s="140"/>
      <c r="AM11" s="140"/>
    </row>
    <row r="12" spans="1:39" s="159" customFormat="1" ht="15.95" customHeight="1" x14ac:dyDescent="0.3">
      <c r="A12" s="218">
        <f t="shared" si="6"/>
        <v>8</v>
      </c>
      <c r="B12" s="395" t="str">
        <f>IF(Classe!C39="","",Classe!C39)</f>
        <v/>
      </c>
      <c r="C12" s="395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7"/>
      <c r="Q12" s="157"/>
      <c r="R12" s="157"/>
      <c r="S12" s="156"/>
      <c r="T12" s="156"/>
      <c r="U12" s="156"/>
      <c r="V12" s="157"/>
      <c r="W12" s="157"/>
      <c r="X12" s="157"/>
      <c r="Y12" s="156"/>
      <c r="Z12" s="156"/>
      <c r="AA12" s="157"/>
      <c r="AB12" s="157"/>
      <c r="AC12" s="157"/>
      <c r="AD12" s="156"/>
      <c r="AE12" s="157"/>
      <c r="AF12" s="221" t="str">
        <f t="shared" si="0"/>
        <v/>
      </c>
      <c r="AG12" s="227" t="str">
        <f t="shared" si="1"/>
        <v/>
      </c>
      <c r="AH12" s="232" t="str">
        <f t="shared" si="2"/>
        <v/>
      </c>
      <c r="AI12" s="233" t="str">
        <f t="shared" si="3"/>
        <v/>
      </c>
      <c r="AJ12" s="233" t="str">
        <f t="shared" si="4"/>
        <v/>
      </c>
      <c r="AK12" s="246" t="str">
        <f t="shared" si="5"/>
        <v/>
      </c>
      <c r="AL12" s="158"/>
      <c r="AM12" s="158"/>
    </row>
    <row r="13" spans="1:39" ht="15.95" customHeight="1" x14ac:dyDescent="0.3">
      <c r="A13" s="191">
        <f t="shared" si="6"/>
        <v>9</v>
      </c>
      <c r="B13" s="379" t="str">
        <f>IF(Classe!C43="","",Classe!C43)</f>
        <v/>
      </c>
      <c r="C13" s="379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4"/>
      <c r="Q13" s="144"/>
      <c r="R13" s="144"/>
      <c r="S13" s="143"/>
      <c r="T13" s="143"/>
      <c r="U13" s="143"/>
      <c r="V13" s="144"/>
      <c r="W13" s="144"/>
      <c r="X13" s="144"/>
      <c r="Y13" s="143"/>
      <c r="Z13" s="143"/>
      <c r="AA13" s="144"/>
      <c r="AB13" s="144"/>
      <c r="AC13" s="144"/>
      <c r="AD13" s="143"/>
      <c r="AE13" s="144"/>
      <c r="AF13" s="221" t="str">
        <f t="shared" si="0"/>
        <v/>
      </c>
      <c r="AG13" s="227" t="str">
        <f t="shared" si="1"/>
        <v/>
      </c>
      <c r="AH13" s="234" t="str">
        <f t="shared" si="2"/>
        <v/>
      </c>
      <c r="AI13" s="235" t="str">
        <f t="shared" si="3"/>
        <v/>
      </c>
      <c r="AJ13" s="235" t="str">
        <f t="shared" si="4"/>
        <v/>
      </c>
      <c r="AK13" s="247" t="str">
        <f t="shared" si="5"/>
        <v/>
      </c>
      <c r="AL13" s="140"/>
      <c r="AM13" s="140"/>
    </row>
    <row r="14" spans="1:39" s="159" customFormat="1" ht="15.95" customHeight="1" x14ac:dyDescent="0.3">
      <c r="A14" s="218">
        <f t="shared" si="6"/>
        <v>10</v>
      </c>
      <c r="B14" s="395" t="str">
        <f>IF(Classe!C47="","",Classe!C47)</f>
        <v/>
      </c>
      <c r="C14" s="395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7"/>
      <c r="Q14" s="157"/>
      <c r="R14" s="157"/>
      <c r="S14" s="156"/>
      <c r="T14" s="156"/>
      <c r="U14" s="156"/>
      <c r="V14" s="157"/>
      <c r="W14" s="157"/>
      <c r="X14" s="157"/>
      <c r="Y14" s="156"/>
      <c r="Z14" s="156"/>
      <c r="AA14" s="157"/>
      <c r="AB14" s="157"/>
      <c r="AC14" s="157"/>
      <c r="AD14" s="156"/>
      <c r="AE14" s="157"/>
      <c r="AF14" s="221" t="str">
        <f t="shared" si="0"/>
        <v/>
      </c>
      <c r="AG14" s="227" t="str">
        <f t="shared" si="1"/>
        <v/>
      </c>
      <c r="AH14" s="232" t="str">
        <f t="shared" si="2"/>
        <v/>
      </c>
      <c r="AI14" s="233" t="str">
        <f t="shared" si="3"/>
        <v/>
      </c>
      <c r="AJ14" s="233" t="str">
        <f t="shared" si="4"/>
        <v/>
      </c>
      <c r="AK14" s="246" t="str">
        <f t="shared" si="5"/>
        <v/>
      </c>
      <c r="AL14" s="158"/>
      <c r="AM14" s="158"/>
    </row>
    <row r="15" spans="1:39" ht="15.95" customHeight="1" x14ac:dyDescent="0.3">
      <c r="A15" s="191">
        <f t="shared" si="6"/>
        <v>11</v>
      </c>
      <c r="B15" s="379" t="str">
        <f>IF(Classe!C51="","",Classe!C51)</f>
        <v/>
      </c>
      <c r="C15" s="379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4"/>
      <c r="Q15" s="144"/>
      <c r="R15" s="144"/>
      <c r="S15" s="143"/>
      <c r="T15" s="143"/>
      <c r="U15" s="143"/>
      <c r="V15" s="144"/>
      <c r="W15" s="144"/>
      <c r="X15" s="144"/>
      <c r="Y15" s="143"/>
      <c r="Z15" s="143"/>
      <c r="AA15" s="144"/>
      <c r="AB15" s="144"/>
      <c r="AC15" s="144"/>
      <c r="AD15" s="143"/>
      <c r="AE15" s="144"/>
      <c r="AF15" s="221" t="str">
        <f t="shared" si="0"/>
        <v/>
      </c>
      <c r="AG15" s="227" t="str">
        <f t="shared" si="1"/>
        <v/>
      </c>
      <c r="AH15" s="234" t="str">
        <f t="shared" si="2"/>
        <v/>
      </c>
      <c r="AI15" s="235" t="str">
        <f t="shared" si="3"/>
        <v/>
      </c>
      <c r="AJ15" s="235" t="str">
        <f t="shared" si="4"/>
        <v/>
      </c>
      <c r="AK15" s="247" t="str">
        <f t="shared" si="5"/>
        <v/>
      </c>
      <c r="AL15" s="140"/>
      <c r="AM15" s="140"/>
    </row>
    <row r="16" spans="1:39" s="159" customFormat="1" ht="15.95" customHeight="1" x14ac:dyDescent="0.3">
      <c r="A16" s="218">
        <f t="shared" si="6"/>
        <v>12</v>
      </c>
      <c r="B16" s="395" t="str">
        <f>IF(Classe!C55="","",Classe!C55)</f>
        <v/>
      </c>
      <c r="C16" s="39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7"/>
      <c r="Q16" s="157"/>
      <c r="R16" s="157"/>
      <c r="S16" s="156"/>
      <c r="T16" s="156"/>
      <c r="U16" s="156"/>
      <c r="V16" s="157"/>
      <c r="W16" s="157"/>
      <c r="X16" s="157"/>
      <c r="Y16" s="156"/>
      <c r="Z16" s="156"/>
      <c r="AA16" s="157"/>
      <c r="AB16" s="157"/>
      <c r="AC16" s="157"/>
      <c r="AD16" s="156"/>
      <c r="AE16" s="157"/>
      <c r="AF16" s="221" t="str">
        <f t="shared" si="0"/>
        <v/>
      </c>
      <c r="AG16" s="227" t="str">
        <f t="shared" si="1"/>
        <v/>
      </c>
      <c r="AH16" s="232" t="str">
        <f t="shared" si="2"/>
        <v/>
      </c>
      <c r="AI16" s="233" t="str">
        <f t="shared" si="3"/>
        <v/>
      </c>
      <c r="AJ16" s="233" t="str">
        <f t="shared" si="4"/>
        <v/>
      </c>
      <c r="AK16" s="246" t="str">
        <f t="shared" si="5"/>
        <v/>
      </c>
      <c r="AL16" s="158"/>
      <c r="AM16" s="158"/>
    </row>
    <row r="17" spans="1:39" ht="15.95" customHeight="1" x14ac:dyDescent="0.3">
      <c r="A17" s="191">
        <f t="shared" si="6"/>
        <v>13</v>
      </c>
      <c r="B17" s="379" t="str">
        <f>IF(Classe!C59="","",Classe!C59)</f>
        <v/>
      </c>
      <c r="C17" s="379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4"/>
      <c r="Q17" s="144"/>
      <c r="R17" s="144"/>
      <c r="S17" s="143"/>
      <c r="T17" s="143"/>
      <c r="U17" s="143"/>
      <c r="V17" s="144"/>
      <c r="W17" s="144"/>
      <c r="X17" s="144"/>
      <c r="Y17" s="143"/>
      <c r="Z17" s="143"/>
      <c r="AA17" s="144"/>
      <c r="AB17" s="144"/>
      <c r="AC17" s="144"/>
      <c r="AD17" s="143"/>
      <c r="AE17" s="144"/>
      <c r="AF17" s="221" t="str">
        <f t="shared" si="0"/>
        <v/>
      </c>
      <c r="AG17" s="227" t="str">
        <f t="shared" si="1"/>
        <v/>
      </c>
      <c r="AH17" s="234" t="str">
        <f t="shared" si="2"/>
        <v/>
      </c>
      <c r="AI17" s="235" t="str">
        <f t="shared" si="3"/>
        <v/>
      </c>
      <c r="AJ17" s="235" t="str">
        <f t="shared" si="4"/>
        <v/>
      </c>
      <c r="AK17" s="247" t="str">
        <f t="shared" si="5"/>
        <v/>
      </c>
      <c r="AL17" s="140"/>
      <c r="AM17" s="140"/>
    </row>
    <row r="18" spans="1:39" s="159" customFormat="1" ht="15.95" customHeight="1" x14ac:dyDescent="0.3">
      <c r="A18" s="218">
        <f t="shared" si="6"/>
        <v>14</v>
      </c>
      <c r="B18" s="395" t="str">
        <f>IF(Classe!C63="","",Classe!C63)</f>
        <v/>
      </c>
      <c r="C18" s="395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57"/>
      <c r="R18" s="157"/>
      <c r="S18" s="160"/>
      <c r="T18" s="160"/>
      <c r="U18" s="160"/>
      <c r="V18" s="161"/>
      <c r="W18" s="157"/>
      <c r="X18" s="157"/>
      <c r="Y18" s="160"/>
      <c r="Z18" s="160"/>
      <c r="AA18" s="161"/>
      <c r="AB18" s="157"/>
      <c r="AC18" s="157"/>
      <c r="AD18" s="160"/>
      <c r="AE18" s="161"/>
      <c r="AF18" s="221" t="str">
        <f t="shared" si="0"/>
        <v/>
      </c>
      <c r="AG18" s="227" t="str">
        <f t="shared" si="1"/>
        <v/>
      </c>
      <c r="AH18" s="232" t="str">
        <f t="shared" si="2"/>
        <v/>
      </c>
      <c r="AI18" s="233" t="str">
        <f t="shared" si="3"/>
        <v/>
      </c>
      <c r="AJ18" s="233" t="str">
        <f t="shared" si="4"/>
        <v/>
      </c>
      <c r="AK18" s="246" t="str">
        <f t="shared" si="5"/>
        <v/>
      </c>
      <c r="AL18" s="158"/>
      <c r="AM18" s="158"/>
    </row>
    <row r="19" spans="1:39" ht="15.95" customHeight="1" x14ac:dyDescent="0.3">
      <c r="A19" s="191">
        <f t="shared" si="6"/>
        <v>15</v>
      </c>
      <c r="B19" s="379" t="str">
        <f>IF(Classe!C67="","",Classe!C67)</f>
        <v/>
      </c>
      <c r="C19" s="379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44"/>
      <c r="R19" s="144"/>
      <c r="S19" s="141"/>
      <c r="T19" s="141"/>
      <c r="U19" s="141"/>
      <c r="V19" s="142"/>
      <c r="W19" s="144"/>
      <c r="X19" s="144"/>
      <c r="Y19" s="141"/>
      <c r="Z19" s="141"/>
      <c r="AA19" s="142"/>
      <c r="AB19" s="144"/>
      <c r="AC19" s="144"/>
      <c r="AD19" s="141"/>
      <c r="AE19" s="142"/>
      <c r="AF19" s="221" t="str">
        <f t="shared" si="0"/>
        <v/>
      </c>
      <c r="AG19" s="227" t="str">
        <f t="shared" si="1"/>
        <v/>
      </c>
      <c r="AH19" s="234" t="str">
        <f t="shared" si="2"/>
        <v/>
      </c>
      <c r="AI19" s="235" t="str">
        <f t="shared" si="3"/>
        <v/>
      </c>
      <c r="AJ19" s="235" t="str">
        <f t="shared" si="4"/>
        <v/>
      </c>
      <c r="AK19" s="247" t="str">
        <f t="shared" si="5"/>
        <v/>
      </c>
      <c r="AL19" s="140"/>
      <c r="AM19" s="140"/>
    </row>
    <row r="20" spans="1:39" s="159" customFormat="1" ht="15.95" customHeight="1" x14ac:dyDescent="0.3">
      <c r="A20" s="218">
        <f t="shared" si="6"/>
        <v>16</v>
      </c>
      <c r="B20" s="395" t="str">
        <f>IF(Classe!C71="","",Classe!C71)</f>
        <v/>
      </c>
      <c r="C20" s="395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1"/>
      <c r="Q20" s="157"/>
      <c r="R20" s="157"/>
      <c r="S20" s="160"/>
      <c r="T20" s="160"/>
      <c r="U20" s="160"/>
      <c r="V20" s="161"/>
      <c r="W20" s="157"/>
      <c r="X20" s="157"/>
      <c r="Y20" s="160"/>
      <c r="Z20" s="160"/>
      <c r="AA20" s="161"/>
      <c r="AB20" s="157"/>
      <c r="AC20" s="157"/>
      <c r="AD20" s="160"/>
      <c r="AE20" s="161"/>
      <c r="AF20" s="221" t="str">
        <f t="shared" si="0"/>
        <v/>
      </c>
      <c r="AG20" s="227" t="str">
        <f t="shared" si="1"/>
        <v/>
      </c>
      <c r="AH20" s="232" t="str">
        <f t="shared" si="2"/>
        <v/>
      </c>
      <c r="AI20" s="233" t="str">
        <f t="shared" si="3"/>
        <v/>
      </c>
      <c r="AJ20" s="233" t="str">
        <f t="shared" si="4"/>
        <v/>
      </c>
      <c r="AK20" s="246" t="str">
        <f t="shared" si="5"/>
        <v/>
      </c>
      <c r="AL20" s="158"/>
      <c r="AM20" s="158"/>
    </row>
    <row r="21" spans="1:39" ht="15.95" customHeight="1" x14ac:dyDescent="0.3">
      <c r="A21" s="191">
        <f t="shared" si="6"/>
        <v>17</v>
      </c>
      <c r="B21" s="379" t="str">
        <f>IF(Classe!C75="","",Classe!C75)</f>
        <v/>
      </c>
      <c r="C21" s="379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  <c r="Q21" s="144"/>
      <c r="R21" s="144"/>
      <c r="S21" s="141"/>
      <c r="T21" s="141"/>
      <c r="U21" s="141"/>
      <c r="V21" s="142"/>
      <c r="W21" s="144"/>
      <c r="X21" s="144"/>
      <c r="Y21" s="141"/>
      <c r="Z21" s="141"/>
      <c r="AA21" s="142"/>
      <c r="AB21" s="144"/>
      <c r="AC21" s="144"/>
      <c r="AD21" s="141"/>
      <c r="AE21" s="142"/>
      <c r="AF21" s="221" t="str">
        <f t="shared" si="0"/>
        <v/>
      </c>
      <c r="AG21" s="227" t="str">
        <f t="shared" si="1"/>
        <v/>
      </c>
      <c r="AH21" s="234" t="str">
        <f t="shared" si="2"/>
        <v/>
      </c>
      <c r="AI21" s="235" t="str">
        <f t="shared" si="3"/>
        <v/>
      </c>
      <c r="AJ21" s="235" t="str">
        <f t="shared" si="4"/>
        <v/>
      </c>
      <c r="AK21" s="247" t="str">
        <f t="shared" si="5"/>
        <v/>
      </c>
      <c r="AL21" s="140"/>
      <c r="AM21" s="140"/>
    </row>
    <row r="22" spans="1:39" s="159" customFormat="1" ht="15.95" customHeight="1" x14ac:dyDescent="0.3">
      <c r="A22" s="218">
        <f t="shared" si="6"/>
        <v>18</v>
      </c>
      <c r="B22" s="395" t="str">
        <f>IF(Classe!C79="","",Classe!C79)</f>
        <v/>
      </c>
      <c r="C22" s="395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1"/>
      <c r="Q22" s="157"/>
      <c r="R22" s="157"/>
      <c r="S22" s="160"/>
      <c r="T22" s="160"/>
      <c r="U22" s="160"/>
      <c r="V22" s="161"/>
      <c r="W22" s="157"/>
      <c r="X22" s="157"/>
      <c r="Y22" s="160"/>
      <c r="Z22" s="160"/>
      <c r="AA22" s="161"/>
      <c r="AB22" s="157"/>
      <c r="AC22" s="157"/>
      <c r="AD22" s="160"/>
      <c r="AE22" s="161"/>
      <c r="AF22" s="221" t="str">
        <f t="shared" si="0"/>
        <v/>
      </c>
      <c r="AG22" s="227" t="str">
        <f t="shared" si="1"/>
        <v/>
      </c>
      <c r="AH22" s="232" t="str">
        <f t="shared" si="2"/>
        <v/>
      </c>
      <c r="AI22" s="233" t="str">
        <f t="shared" si="3"/>
        <v/>
      </c>
      <c r="AJ22" s="233" t="str">
        <f t="shared" si="4"/>
        <v/>
      </c>
      <c r="AK22" s="246" t="str">
        <f t="shared" si="5"/>
        <v/>
      </c>
      <c r="AL22" s="158"/>
      <c r="AM22" s="158"/>
    </row>
    <row r="23" spans="1:39" ht="15.95" customHeight="1" x14ac:dyDescent="0.3">
      <c r="A23" s="191">
        <f t="shared" si="6"/>
        <v>19</v>
      </c>
      <c r="B23" s="379" t="str">
        <f>IF(Classe!C83="","",Classe!C83)</f>
        <v/>
      </c>
      <c r="C23" s="379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  <c r="Q23" s="144"/>
      <c r="R23" s="144"/>
      <c r="S23" s="141"/>
      <c r="T23" s="141"/>
      <c r="U23" s="141"/>
      <c r="V23" s="142"/>
      <c r="W23" s="144"/>
      <c r="X23" s="144"/>
      <c r="Y23" s="141"/>
      <c r="Z23" s="141"/>
      <c r="AA23" s="142"/>
      <c r="AB23" s="144"/>
      <c r="AC23" s="144"/>
      <c r="AD23" s="141"/>
      <c r="AE23" s="142"/>
      <c r="AF23" s="221" t="str">
        <f t="shared" si="0"/>
        <v/>
      </c>
      <c r="AG23" s="227" t="str">
        <f t="shared" si="1"/>
        <v/>
      </c>
      <c r="AH23" s="234" t="str">
        <f t="shared" si="2"/>
        <v/>
      </c>
      <c r="AI23" s="235" t="str">
        <f t="shared" si="3"/>
        <v/>
      </c>
      <c r="AJ23" s="235" t="str">
        <f t="shared" si="4"/>
        <v/>
      </c>
      <c r="AK23" s="247" t="str">
        <f t="shared" si="5"/>
        <v/>
      </c>
      <c r="AL23" s="140"/>
      <c r="AM23" s="140"/>
    </row>
    <row r="24" spans="1:39" s="159" customFormat="1" ht="15.95" customHeight="1" x14ac:dyDescent="0.3">
      <c r="A24" s="218">
        <f t="shared" si="6"/>
        <v>20</v>
      </c>
      <c r="B24" s="395" t="str">
        <f>IF(Classe!C87="","",Classe!C87)</f>
        <v/>
      </c>
      <c r="C24" s="395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1"/>
      <c r="Q24" s="157"/>
      <c r="R24" s="157"/>
      <c r="S24" s="160"/>
      <c r="T24" s="160"/>
      <c r="U24" s="160"/>
      <c r="V24" s="161"/>
      <c r="W24" s="157"/>
      <c r="X24" s="157"/>
      <c r="Y24" s="160"/>
      <c r="Z24" s="160"/>
      <c r="AA24" s="161"/>
      <c r="AB24" s="157"/>
      <c r="AC24" s="157"/>
      <c r="AD24" s="160"/>
      <c r="AE24" s="161"/>
      <c r="AF24" s="221" t="str">
        <f t="shared" si="0"/>
        <v/>
      </c>
      <c r="AG24" s="227" t="str">
        <f t="shared" si="1"/>
        <v/>
      </c>
      <c r="AH24" s="232" t="str">
        <f t="shared" si="2"/>
        <v/>
      </c>
      <c r="AI24" s="233" t="str">
        <f t="shared" si="3"/>
        <v/>
      </c>
      <c r="AJ24" s="233" t="str">
        <f t="shared" si="4"/>
        <v/>
      </c>
      <c r="AK24" s="246" t="str">
        <f t="shared" si="5"/>
        <v/>
      </c>
      <c r="AL24" s="158"/>
      <c r="AM24" s="158"/>
    </row>
    <row r="25" spans="1:39" ht="15.95" customHeight="1" x14ac:dyDescent="0.3">
      <c r="A25" s="191">
        <f t="shared" si="6"/>
        <v>21</v>
      </c>
      <c r="B25" s="379" t="str">
        <f>IF(Classe!C91="","",Classe!C91)</f>
        <v/>
      </c>
      <c r="C25" s="379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144"/>
      <c r="R25" s="144"/>
      <c r="S25" s="141"/>
      <c r="T25" s="141"/>
      <c r="U25" s="141"/>
      <c r="V25" s="142"/>
      <c r="W25" s="144"/>
      <c r="X25" s="144"/>
      <c r="Y25" s="141"/>
      <c r="Z25" s="141"/>
      <c r="AA25" s="142"/>
      <c r="AB25" s="144"/>
      <c r="AC25" s="144"/>
      <c r="AD25" s="141"/>
      <c r="AE25" s="142"/>
      <c r="AF25" s="221" t="str">
        <f t="shared" si="0"/>
        <v/>
      </c>
      <c r="AG25" s="227" t="str">
        <f t="shared" si="1"/>
        <v/>
      </c>
      <c r="AH25" s="234" t="str">
        <f t="shared" si="2"/>
        <v/>
      </c>
      <c r="AI25" s="235" t="str">
        <f t="shared" si="3"/>
        <v/>
      </c>
      <c r="AJ25" s="235" t="str">
        <f t="shared" si="4"/>
        <v/>
      </c>
      <c r="AK25" s="247" t="str">
        <f t="shared" si="5"/>
        <v/>
      </c>
      <c r="AL25" s="140"/>
      <c r="AM25" s="140"/>
    </row>
    <row r="26" spans="1:39" s="159" customFormat="1" ht="15.95" customHeight="1" x14ac:dyDescent="0.3">
      <c r="A26" s="218">
        <f t="shared" si="6"/>
        <v>22</v>
      </c>
      <c r="B26" s="395" t="str">
        <f>IF(Classe!C95="","",Classe!C95)</f>
        <v/>
      </c>
      <c r="C26" s="395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1"/>
      <c r="Q26" s="157"/>
      <c r="R26" s="157"/>
      <c r="S26" s="160"/>
      <c r="T26" s="160"/>
      <c r="U26" s="160"/>
      <c r="V26" s="161"/>
      <c r="W26" s="157"/>
      <c r="X26" s="157"/>
      <c r="Y26" s="160"/>
      <c r="Z26" s="160"/>
      <c r="AA26" s="161"/>
      <c r="AB26" s="157"/>
      <c r="AC26" s="157"/>
      <c r="AD26" s="160"/>
      <c r="AE26" s="161"/>
      <c r="AF26" s="221" t="str">
        <f t="shared" si="0"/>
        <v/>
      </c>
      <c r="AG26" s="227" t="str">
        <f t="shared" si="1"/>
        <v/>
      </c>
      <c r="AH26" s="232" t="str">
        <f t="shared" si="2"/>
        <v/>
      </c>
      <c r="AI26" s="233" t="str">
        <f t="shared" si="3"/>
        <v/>
      </c>
      <c r="AJ26" s="233" t="str">
        <f t="shared" si="4"/>
        <v/>
      </c>
      <c r="AK26" s="246" t="str">
        <f t="shared" si="5"/>
        <v/>
      </c>
      <c r="AL26" s="158"/>
      <c r="AM26" s="158"/>
    </row>
    <row r="27" spans="1:39" ht="15.95" customHeight="1" x14ac:dyDescent="0.3">
      <c r="A27" s="191">
        <f t="shared" si="6"/>
        <v>23</v>
      </c>
      <c r="B27" s="379" t="str">
        <f>IF(Classe!C99="","",Classe!C99)</f>
        <v/>
      </c>
      <c r="C27" s="379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144"/>
      <c r="R27" s="144"/>
      <c r="S27" s="141"/>
      <c r="T27" s="141"/>
      <c r="U27" s="141"/>
      <c r="V27" s="142"/>
      <c r="W27" s="144"/>
      <c r="X27" s="144"/>
      <c r="Y27" s="141"/>
      <c r="Z27" s="141"/>
      <c r="AA27" s="142"/>
      <c r="AB27" s="144"/>
      <c r="AC27" s="144"/>
      <c r="AD27" s="141"/>
      <c r="AE27" s="142"/>
      <c r="AF27" s="221" t="str">
        <f t="shared" si="0"/>
        <v/>
      </c>
      <c r="AG27" s="227" t="str">
        <f t="shared" si="1"/>
        <v/>
      </c>
      <c r="AH27" s="234" t="str">
        <f t="shared" si="2"/>
        <v/>
      </c>
      <c r="AI27" s="235" t="str">
        <f t="shared" si="3"/>
        <v/>
      </c>
      <c r="AJ27" s="235" t="str">
        <f t="shared" si="4"/>
        <v/>
      </c>
      <c r="AK27" s="247" t="str">
        <f t="shared" si="5"/>
        <v/>
      </c>
      <c r="AL27" s="140"/>
      <c r="AM27" s="140"/>
    </row>
    <row r="28" spans="1:39" s="159" customFormat="1" ht="15.95" customHeight="1" x14ac:dyDescent="0.3">
      <c r="A28" s="218">
        <f t="shared" si="6"/>
        <v>24</v>
      </c>
      <c r="B28" s="395" t="str">
        <f>IF(Classe!C103="","",Classe!C103)</f>
        <v/>
      </c>
      <c r="C28" s="395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Q28" s="157"/>
      <c r="R28" s="157"/>
      <c r="S28" s="160"/>
      <c r="T28" s="160"/>
      <c r="U28" s="160"/>
      <c r="V28" s="161"/>
      <c r="W28" s="157"/>
      <c r="X28" s="157"/>
      <c r="Y28" s="160"/>
      <c r="Z28" s="160"/>
      <c r="AA28" s="161"/>
      <c r="AB28" s="157"/>
      <c r="AC28" s="157"/>
      <c r="AD28" s="160"/>
      <c r="AE28" s="161"/>
      <c r="AF28" s="221" t="str">
        <f t="shared" si="0"/>
        <v/>
      </c>
      <c r="AG28" s="227" t="str">
        <f t="shared" si="1"/>
        <v/>
      </c>
      <c r="AH28" s="232" t="str">
        <f t="shared" si="2"/>
        <v/>
      </c>
      <c r="AI28" s="233" t="str">
        <f t="shared" si="3"/>
        <v/>
      </c>
      <c r="AJ28" s="233" t="str">
        <f t="shared" si="4"/>
        <v/>
      </c>
      <c r="AK28" s="246" t="str">
        <f t="shared" si="5"/>
        <v/>
      </c>
      <c r="AL28" s="158"/>
      <c r="AM28" s="158"/>
    </row>
    <row r="29" spans="1:39" ht="15.95" customHeight="1" x14ac:dyDescent="0.3">
      <c r="A29" s="191">
        <f t="shared" si="6"/>
        <v>25</v>
      </c>
      <c r="B29" s="379" t="str">
        <f>IF(Classe!C107="","",Classe!C107)</f>
        <v/>
      </c>
      <c r="C29" s="379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144"/>
      <c r="R29" s="144"/>
      <c r="S29" s="141"/>
      <c r="T29" s="141"/>
      <c r="U29" s="141"/>
      <c r="V29" s="142"/>
      <c r="W29" s="144"/>
      <c r="X29" s="144"/>
      <c r="Y29" s="141"/>
      <c r="Z29" s="141"/>
      <c r="AA29" s="142"/>
      <c r="AB29" s="144"/>
      <c r="AC29" s="144"/>
      <c r="AD29" s="141"/>
      <c r="AE29" s="142"/>
      <c r="AF29" s="221" t="str">
        <f t="shared" si="0"/>
        <v/>
      </c>
      <c r="AG29" s="227" t="str">
        <f t="shared" si="1"/>
        <v/>
      </c>
      <c r="AH29" s="234" t="str">
        <f t="shared" si="2"/>
        <v/>
      </c>
      <c r="AI29" s="235" t="str">
        <f t="shared" si="3"/>
        <v/>
      </c>
      <c r="AJ29" s="235" t="str">
        <f t="shared" si="4"/>
        <v/>
      </c>
      <c r="AK29" s="247" t="str">
        <f t="shared" si="5"/>
        <v/>
      </c>
      <c r="AL29" s="140"/>
      <c r="AM29" s="140"/>
    </row>
    <row r="30" spans="1:39" s="159" customFormat="1" ht="15.95" customHeight="1" x14ac:dyDescent="0.3">
      <c r="A30" s="218">
        <f t="shared" si="6"/>
        <v>26</v>
      </c>
      <c r="B30" s="395" t="str">
        <f>IF(Classe!C111="","",Classe!C111)</f>
        <v/>
      </c>
      <c r="C30" s="395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1"/>
      <c r="Q30" s="157"/>
      <c r="R30" s="157"/>
      <c r="S30" s="160"/>
      <c r="T30" s="160"/>
      <c r="U30" s="160"/>
      <c r="V30" s="161"/>
      <c r="W30" s="157"/>
      <c r="X30" s="157"/>
      <c r="Y30" s="160"/>
      <c r="Z30" s="160"/>
      <c r="AA30" s="161"/>
      <c r="AB30" s="157"/>
      <c r="AC30" s="157"/>
      <c r="AD30" s="160"/>
      <c r="AE30" s="161"/>
      <c r="AF30" s="221" t="str">
        <f t="shared" si="0"/>
        <v/>
      </c>
      <c r="AG30" s="227" t="str">
        <f t="shared" si="1"/>
        <v/>
      </c>
      <c r="AH30" s="232" t="str">
        <f t="shared" si="2"/>
        <v/>
      </c>
      <c r="AI30" s="233" t="str">
        <f t="shared" si="3"/>
        <v/>
      </c>
      <c r="AJ30" s="233" t="str">
        <f t="shared" si="4"/>
        <v/>
      </c>
      <c r="AK30" s="246" t="str">
        <f t="shared" si="5"/>
        <v/>
      </c>
      <c r="AL30" s="158"/>
      <c r="AM30" s="158"/>
    </row>
    <row r="31" spans="1:39" ht="15.95" customHeight="1" x14ac:dyDescent="0.3">
      <c r="A31" s="191">
        <f t="shared" si="6"/>
        <v>27</v>
      </c>
      <c r="B31" s="379" t="str">
        <f>IF(Classe!C115="","",Classe!C115)</f>
        <v/>
      </c>
      <c r="C31" s="379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144"/>
      <c r="R31" s="144"/>
      <c r="S31" s="141"/>
      <c r="T31" s="141"/>
      <c r="U31" s="141"/>
      <c r="V31" s="142"/>
      <c r="W31" s="144"/>
      <c r="X31" s="144"/>
      <c r="Y31" s="141"/>
      <c r="Z31" s="141"/>
      <c r="AA31" s="142"/>
      <c r="AB31" s="144"/>
      <c r="AC31" s="144"/>
      <c r="AD31" s="141"/>
      <c r="AE31" s="142"/>
      <c r="AF31" s="221" t="str">
        <f t="shared" si="0"/>
        <v/>
      </c>
      <c r="AG31" s="227" t="str">
        <f t="shared" si="1"/>
        <v/>
      </c>
      <c r="AH31" s="234" t="str">
        <f t="shared" si="2"/>
        <v/>
      </c>
      <c r="AI31" s="235" t="str">
        <f t="shared" si="3"/>
        <v/>
      </c>
      <c r="AJ31" s="235" t="str">
        <f t="shared" si="4"/>
        <v/>
      </c>
      <c r="AK31" s="247" t="str">
        <f t="shared" si="5"/>
        <v/>
      </c>
      <c r="AL31" s="140"/>
      <c r="AM31" s="140"/>
    </row>
    <row r="32" spans="1:39" s="159" customFormat="1" ht="15.95" customHeight="1" x14ac:dyDescent="0.3">
      <c r="A32" s="218">
        <f t="shared" si="6"/>
        <v>28</v>
      </c>
      <c r="B32" s="395" t="str">
        <f>IF(Classe!C119="","",Classe!C119)</f>
        <v/>
      </c>
      <c r="C32" s="395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1"/>
      <c r="Q32" s="157"/>
      <c r="R32" s="157"/>
      <c r="S32" s="160"/>
      <c r="T32" s="160"/>
      <c r="U32" s="160"/>
      <c r="V32" s="161"/>
      <c r="W32" s="157"/>
      <c r="X32" s="157"/>
      <c r="Y32" s="160"/>
      <c r="Z32" s="160"/>
      <c r="AA32" s="161"/>
      <c r="AB32" s="157"/>
      <c r="AC32" s="157"/>
      <c r="AD32" s="160"/>
      <c r="AE32" s="161"/>
      <c r="AF32" s="221" t="str">
        <f t="shared" si="0"/>
        <v/>
      </c>
      <c r="AG32" s="227" t="str">
        <f t="shared" si="1"/>
        <v/>
      </c>
      <c r="AH32" s="232" t="str">
        <f t="shared" si="2"/>
        <v/>
      </c>
      <c r="AI32" s="233" t="str">
        <f t="shared" si="3"/>
        <v/>
      </c>
      <c r="AJ32" s="233" t="str">
        <f t="shared" si="4"/>
        <v/>
      </c>
      <c r="AK32" s="246" t="str">
        <f t="shared" si="5"/>
        <v/>
      </c>
      <c r="AL32" s="158"/>
      <c r="AM32" s="158"/>
    </row>
    <row r="33" spans="1:39" ht="15.95" customHeight="1" x14ac:dyDescent="0.3">
      <c r="A33" s="191">
        <f t="shared" si="6"/>
        <v>29</v>
      </c>
      <c r="B33" s="379" t="str">
        <f>IF(Classe!C123="","",Classe!C123)</f>
        <v/>
      </c>
      <c r="C33" s="379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  <c r="Q33" s="144"/>
      <c r="R33" s="144"/>
      <c r="S33" s="141"/>
      <c r="T33" s="141"/>
      <c r="U33" s="141"/>
      <c r="V33" s="142"/>
      <c r="W33" s="144"/>
      <c r="X33" s="144"/>
      <c r="Y33" s="141"/>
      <c r="Z33" s="141"/>
      <c r="AA33" s="142"/>
      <c r="AB33" s="144"/>
      <c r="AC33" s="144"/>
      <c r="AD33" s="141"/>
      <c r="AE33" s="142"/>
      <c r="AF33" s="221" t="str">
        <f t="shared" si="0"/>
        <v/>
      </c>
      <c r="AG33" s="227" t="str">
        <f t="shared" si="1"/>
        <v/>
      </c>
      <c r="AH33" s="234" t="str">
        <f t="shared" si="2"/>
        <v/>
      </c>
      <c r="AI33" s="235" t="str">
        <f t="shared" si="3"/>
        <v/>
      </c>
      <c r="AJ33" s="235" t="str">
        <f t="shared" si="4"/>
        <v/>
      </c>
      <c r="AK33" s="247" t="str">
        <f t="shared" si="5"/>
        <v/>
      </c>
      <c r="AL33" s="140"/>
      <c r="AM33" s="140"/>
    </row>
    <row r="34" spans="1:39" s="159" customFormat="1" ht="15.95" customHeight="1" thickBot="1" x14ac:dyDescent="0.35">
      <c r="A34" s="218">
        <f t="shared" si="6"/>
        <v>30</v>
      </c>
      <c r="B34" s="395" t="str">
        <f>IF(Classe!C127="","",Classe!C127)</f>
        <v/>
      </c>
      <c r="C34" s="395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  <c r="Q34" s="157"/>
      <c r="R34" s="157"/>
      <c r="S34" s="160"/>
      <c r="T34" s="160"/>
      <c r="U34" s="160"/>
      <c r="V34" s="161"/>
      <c r="W34" s="157"/>
      <c r="X34" s="157"/>
      <c r="Y34" s="160"/>
      <c r="Z34" s="160"/>
      <c r="AA34" s="161"/>
      <c r="AB34" s="157"/>
      <c r="AC34" s="157"/>
      <c r="AD34" s="160"/>
      <c r="AE34" s="161"/>
      <c r="AF34" s="222" t="str">
        <f t="shared" si="0"/>
        <v/>
      </c>
      <c r="AG34" s="228" t="str">
        <f t="shared" si="1"/>
        <v/>
      </c>
      <c r="AH34" s="236" t="str">
        <f t="shared" si="2"/>
        <v/>
      </c>
      <c r="AI34" s="237" t="str">
        <f t="shared" si="3"/>
        <v/>
      </c>
      <c r="AJ34" s="237" t="str">
        <f t="shared" si="4"/>
        <v/>
      </c>
      <c r="AK34" s="248" t="str">
        <f t="shared" si="5"/>
        <v/>
      </c>
      <c r="AL34" s="158"/>
      <c r="AM34" s="158"/>
    </row>
    <row r="35" spans="1:39" s="195" customFormat="1" ht="20.100000000000001" customHeight="1" x14ac:dyDescent="0.25">
      <c r="A35" s="380" t="s">
        <v>26</v>
      </c>
      <c r="B35" s="381"/>
      <c r="C35" s="382"/>
      <c r="D35" s="192" t="str">
        <f t="shared" ref="D35" si="7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R35" si="8">IFERROR(AVERAGEIF(G5:G34,"&lt;&gt;""",G5:G34),"")</f>
        <v/>
      </c>
      <c r="H35" s="192" t="str">
        <f t="shared" si="8"/>
        <v/>
      </c>
      <c r="I35" s="192" t="str">
        <f t="shared" si="8"/>
        <v/>
      </c>
      <c r="J35" s="192" t="str">
        <f t="shared" si="8"/>
        <v/>
      </c>
      <c r="K35" s="192" t="str">
        <f t="shared" si="8"/>
        <v/>
      </c>
      <c r="L35" s="192" t="str">
        <f t="shared" si="8"/>
        <v/>
      </c>
      <c r="M35" s="192" t="str">
        <f t="shared" si="8"/>
        <v/>
      </c>
      <c r="N35" s="192" t="str">
        <f t="shared" si="8"/>
        <v/>
      </c>
      <c r="O35" s="192" t="str">
        <f t="shared" si="8"/>
        <v/>
      </c>
      <c r="P35" s="192" t="str">
        <f t="shared" si="8"/>
        <v/>
      </c>
      <c r="Q35" s="192" t="str">
        <f t="shared" si="8"/>
        <v/>
      </c>
      <c r="R35" s="192" t="str">
        <f t="shared" si="8"/>
        <v/>
      </c>
      <c r="S35" s="192" t="str">
        <f t="shared" ref="S35:X35" si="9">IFERROR(AVERAGEIF(S5:S34,"&lt;&gt;""",S5:S34),"")</f>
        <v/>
      </c>
      <c r="T35" s="192" t="str">
        <f t="shared" si="9"/>
        <v/>
      </c>
      <c r="U35" s="192" t="str">
        <f t="shared" si="9"/>
        <v/>
      </c>
      <c r="V35" s="192" t="str">
        <f t="shared" si="9"/>
        <v/>
      </c>
      <c r="W35" s="192" t="str">
        <f t="shared" si="9"/>
        <v/>
      </c>
      <c r="X35" s="192" t="str">
        <f t="shared" si="9"/>
        <v/>
      </c>
      <c r="Y35" s="192" t="str">
        <f t="shared" ref="Y35:AC35" si="10">IFERROR(AVERAGEIF(Y5:Y34,"&lt;&gt;""",Y5:Y34),"")</f>
        <v/>
      </c>
      <c r="Z35" s="192" t="str">
        <f t="shared" si="10"/>
        <v/>
      </c>
      <c r="AA35" s="192" t="str">
        <f t="shared" si="10"/>
        <v/>
      </c>
      <c r="AB35" s="192" t="str">
        <f t="shared" si="10"/>
        <v/>
      </c>
      <c r="AC35" s="192" t="str">
        <f t="shared" si="10"/>
        <v/>
      </c>
      <c r="AD35" s="192" t="str">
        <f t="shared" ref="AD35:AE35" si="11">IFERROR(AVERAGEIF(AD5:AD34,"&lt;&gt;""",AD5:AD34),"")</f>
        <v/>
      </c>
      <c r="AE35" s="192" t="str">
        <f t="shared" si="11"/>
        <v/>
      </c>
      <c r="AF35" s="211"/>
      <c r="AG35" s="212"/>
      <c r="AH35" s="213"/>
      <c r="AI35" s="214"/>
      <c r="AJ35" s="214"/>
      <c r="AK35" s="214"/>
    </row>
    <row r="36" spans="1:39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223"/>
      <c r="AG36" s="229"/>
      <c r="AH36" s="238"/>
      <c r="AI36" s="239"/>
      <c r="AJ36" s="245"/>
      <c r="AK36" s="245"/>
    </row>
    <row r="37" spans="1:39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223"/>
      <c r="AG37" s="229"/>
      <c r="AH37" s="240"/>
      <c r="AI37" s="241"/>
    </row>
    <row r="38" spans="1:39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223"/>
      <c r="AG38" s="229"/>
      <c r="AH38" s="242"/>
      <c r="AI38" s="243"/>
      <c r="AJ38" s="243"/>
      <c r="AK38" s="243"/>
    </row>
  </sheetData>
  <sheetProtection sheet="1" objects="1" scenarios="1" insertColumns="0" insertRows="0" deleteColumns="0" deleteRows="0"/>
  <mergeCells count="62">
    <mergeCell ref="AF2:AF4"/>
    <mergeCell ref="AG2:AG4"/>
    <mergeCell ref="B5:C5"/>
    <mergeCell ref="B6:C6"/>
    <mergeCell ref="K2:K3"/>
    <mergeCell ref="L2:L3"/>
    <mergeCell ref="M2:M3"/>
    <mergeCell ref="N2:N3"/>
    <mergeCell ref="G2:G3"/>
    <mergeCell ref="H2:H3"/>
    <mergeCell ref="I2:I3"/>
    <mergeCell ref="J2:J3"/>
    <mergeCell ref="Q2:Q3"/>
    <mergeCell ref="R2:R3"/>
    <mergeCell ref="S2:S3"/>
    <mergeCell ref="T2:T3"/>
    <mergeCell ref="B8:C8"/>
    <mergeCell ref="B9:C9"/>
    <mergeCell ref="B11:C11"/>
    <mergeCell ref="B12:C12"/>
    <mergeCell ref="B14:C14"/>
    <mergeCell ref="B15:C15"/>
    <mergeCell ref="B17:C17"/>
    <mergeCell ref="B18:C18"/>
    <mergeCell ref="B20:C20"/>
    <mergeCell ref="B21:C21"/>
    <mergeCell ref="B23:C23"/>
    <mergeCell ref="B24:C24"/>
    <mergeCell ref="B26:C26"/>
    <mergeCell ref="B27:C27"/>
    <mergeCell ref="B29:C29"/>
    <mergeCell ref="B30:C30"/>
    <mergeCell ref="A35:C35"/>
    <mergeCell ref="D2:D3"/>
    <mergeCell ref="E2:E3"/>
    <mergeCell ref="F2:F3"/>
    <mergeCell ref="B31:C31"/>
    <mergeCell ref="B32:C32"/>
    <mergeCell ref="B33:C33"/>
    <mergeCell ref="B28:C28"/>
    <mergeCell ref="B34:C34"/>
    <mergeCell ref="B25:C25"/>
    <mergeCell ref="B22:C22"/>
    <mergeCell ref="B19:C19"/>
    <mergeCell ref="B16:C16"/>
    <mergeCell ref="B13:C13"/>
    <mergeCell ref="B10:C10"/>
    <mergeCell ref="B7:C7"/>
    <mergeCell ref="C2:C3"/>
    <mergeCell ref="AA2:AA3"/>
    <mergeCell ref="AB2:AB3"/>
    <mergeCell ref="AC2:AC3"/>
    <mergeCell ref="O2:O3"/>
    <mergeCell ref="P2:P3"/>
    <mergeCell ref="AD2:AD3"/>
    <mergeCell ref="AE2:AE3"/>
    <mergeCell ref="U2:U3"/>
    <mergeCell ref="V2:V3"/>
    <mergeCell ref="W2:W3"/>
    <mergeCell ref="X2:X3"/>
    <mergeCell ref="Y2:Y3"/>
    <mergeCell ref="Z2:Z3"/>
  </mergeCells>
  <conditionalFormatting sqref="D5:Q38 AD5:AE38 AH5:AH34">
    <cfRule type="cellIs" dxfId="52" priority="18" stopIfTrue="1" operator="lessThan">
      <formula>D$4/2</formula>
    </cfRule>
    <cfRule type="cellIs" dxfId="51" priority="19" stopIfTrue="1" operator="equal">
      <formula>"a"</formula>
    </cfRule>
  </conditionalFormatting>
  <conditionalFormatting sqref="R5:R38">
    <cfRule type="cellIs" dxfId="50" priority="14" stopIfTrue="1" operator="lessThan">
      <formula>R$4/2</formula>
    </cfRule>
    <cfRule type="cellIs" dxfId="49" priority="15" stopIfTrue="1" operator="equal">
      <formula>"a"</formula>
    </cfRule>
  </conditionalFormatting>
  <conditionalFormatting sqref="AF5:AG38">
    <cfRule type="cellIs" dxfId="48" priority="21" stopIfTrue="1" operator="lessThan">
      <formula>AF$2/2</formula>
    </cfRule>
    <cfRule type="cellIs" dxfId="47" priority="22" stopIfTrue="1" operator="equal">
      <formula>"a"</formula>
    </cfRule>
  </conditionalFormatting>
  <conditionalFormatting sqref="AG5:AG34">
    <cfRule type="cellIs" dxfId="46" priority="13" stopIfTrue="1" operator="lessThan">
      <formula>50</formula>
    </cfRule>
  </conditionalFormatting>
  <conditionalFormatting sqref="S5:W38">
    <cfRule type="cellIs" dxfId="45" priority="11" stopIfTrue="1" operator="lessThan">
      <formula>S$4/2</formula>
    </cfRule>
    <cfRule type="cellIs" dxfId="44" priority="12" stopIfTrue="1" operator="equal">
      <formula>"a"</formula>
    </cfRule>
  </conditionalFormatting>
  <conditionalFormatting sqref="X5:X38">
    <cfRule type="cellIs" dxfId="43" priority="9" stopIfTrue="1" operator="lessThan">
      <formula>X$4/2</formula>
    </cfRule>
    <cfRule type="cellIs" dxfId="42" priority="10" stopIfTrue="1" operator="equal">
      <formula>"a"</formula>
    </cfRule>
  </conditionalFormatting>
  <conditionalFormatting sqref="Y5:AB38">
    <cfRule type="cellIs" dxfId="41" priority="7" stopIfTrue="1" operator="lessThan">
      <formula>Y$4/2</formula>
    </cfRule>
    <cfRule type="cellIs" dxfId="40" priority="8" stopIfTrue="1" operator="equal">
      <formula>"a"</formula>
    </cfRule>
  </conditionalFormatting>
  <conditionalFormatting sqref="AC5:AC38">
    <cfRule type="cellIs" dxfId="39" priority="5" stopIfTrue="1" operator="lessThan">
      <formula>AC$4/2</formula>
    </cfRule>
    <cfRule type="cellIs" dxfId="38" priority="6" stopIfTrue="1" operator="equal">
      <formula>"a"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  <ignoredErrors>
    <ignoredError sqref="D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autoPageBreaks="0"/>
  </sheetPr>
  <dimension ref="A1:AA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9.42578125" style="7" customWidth="1"/>
    <col min="3" max="3" width="10.42578125" style="7" customWidth="1"/>
    <col min="4" max="16" width="4.7109375" style="7" customWidth="1"/>
    <col min="17" max="18" width="4.7109375" style="45" customWidth="1"/>
    <col min="19" max="19" width="6" style="5" customWidth="1"/>
    <col min="20" max="20" width="4.7109375" style="263" customWidth="1"/>
    <col min="21" max="21" width="7.7109375" style="257" customWidth="1"/>
    <col min="22" max="22" width="20.7109375" style="244" customWidth="1"/>
    <col min="23" max="16384" width="11.42578125" style="4"/>
  </cols>
  <sheetData>
    <row r="1" spans="1:27" ht="99.95" customHeight="1" x14ac:dyDescent="0.4">
      <c r="A1" s="98"/>
      <c r="B1" s="249" t="str">
        <f>Classe!H11</f>
        <v>"CLASSE"</v>
      </c>
      <c r="C1" s="99" t="s">
        <v>25</v>
      </c>
      <c r="D1" s="22" t="s">
        <v>51</v>
      </c>
      <c r="E1" s="22" t="s">
        <v>24</v>
      </c>
      <c r="F1" s="22" t="s">
        <v>7</v>
      </c>
      <c r="G1" s="22" t="s">
        <v>8</v>
      </c>
      <c r="H1" s="22" t="s">
        <v>9</v>
      </c>
      <c r="I1" s="22" t="s">
        <v>10</v>
      </c>
      <c r="J1" s="22" t="s">
        <v>0</v>
      </c>
      <c r="K1" s="22" t="s">
        <v>1</v>
      </c>
      <c r="L1" s="22" t="s">
        <v>2</v>
      </c>
      <c r="M1" s="22" t="s">
        <v>3</v>
      </c>
      <c r="N1" s="22" t="s">
        <v>4</v>
      </c>
      <c r="O1" s="22" t="s">
        <v>5</v>
      </c>
      <c r="P1" s="23" t="s">
        <v>6</v>
      </c>
      <c r="Q1" s="23" t="s">
        <v>27</v>
      </c>
      <c r="R1" s="23" t="s">
        <v>50</v>
      </c>
      <c r="S1" s="50" t="s">
        <v>29</v>
      </c>
      <c r="T1" s="258" t="s">
        <v>28</v>
      </c>
      <c r="U1" s="253" t="s">
        <v>34</v>
      </c>
      <c r="V1" s="231"/>
    </row>
    <row r="2" spans="1:27" ht="15" customHeight="1" x14ac:dyDescent="0.4">
      <c r="A2" s="100"/>
      <c r="B2" s="101"/>
      <c r="C2" s="267" t="s">
        <v>23</v>
      </c>
      <c r="D2" s="162"/>
      <c r="E2" s="145"/>
      <c r="F2" s="145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5"/>
      <c r="R2" s="165"/>
      <c r="S2" s="51"/>
      <c r="T2" s="403">
        <v>20</v>
      </c>
      <c r="U2" s="406" t="s">
        <v>35</v>
      </c>
      <c r="V2" s="213"/>
    </row>
    <row r="3" spans="1:27" ht="21.95" customHeight="1" thickBot="1" x14ac:dyDescent="0.25">
      <c r="A3" s="102"/>
      <c r="B3" s="103"/>
      <c r="C3" s="268" t="s">
        <v>22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4"/>
      <c r="Q3" s="49"/>
      <c r="R3" s="49"/>
      <c r="S3" s="52"/>
      <c r="T3" s="404"/>
      <c r="U3" s="407"/>
      <c r="V3" s="213"/>
    </row>
    <row r="4" spans="1:27" s="67" customFormat="1" ht="15" customHeight="1" thickBot="1" x14ac:dyDescent="0.25">
      <c r="A4" s="68"/>
      <c r="B4" s="216" t="s">
        <v>21</v>
      </c>
      <c r="C4" s="217" t="s">
        <v>40</v>
      </c>
      <c r="D4" s="11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  <c r="R4" s="119"/>
      <c r="S4" s="120"/>
      <c r="T4" s="405"/>
      <c r="U4" s="407"/>
      <c r="V4" s="264"/>
      <c r="W4" s="65"/>
      <c r="X4" s="66"/>
    </row>
    <row r="5" spans="1:27" ht="15.95" customHeight="1" x14ac:dyDescent="0.3">
      <c r="A5" s="189">
        <v>1</v>
      </c>
      <c r="B5" s="378" t="str">
        <f>IF(Classe!C11="","",Classe!C11)</f>
        <v/>
      </c>
      <c r="C5" s="37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"/>
      <c r="Q5" s="9"/>
      <c r="R5" s="9"/>
      <c r="S5" s="53"/>
      <c r="T5" s="259" t="str">
        <f t="shared" ref="T5:T34" si="0">IFERROR(IF(B5="","",SUMIF(D5:S5,"&lt;&gt;""",D5:S5)/(SUM($D$4:$S$4)-SUMIF(D5:S5,"",$D$4:$S$4))*$T$2),"")</f>
        <v/>
      </c>
      <c r="U5" s="254" t="str">
        <f>IFERROR(T5*5,"")</f>
        <v/>
      </c>
      <c r="V5" s="234" t="str">
        <f t="shared" ref="V5:V35" si="1">IF(B5="","",B5)</f>
        <v/>
      </c>
      <c r="W5" s="376"/>
      <c r="X5" s="377"/>
      <c r="Y5" s="377"/>
      <c r="Z5" s="377"/>
      <c r="AA5" s="377"/>
    </row>
    <row r="6" spans="1:27" s="124" customFormat="1" ht="15.95" customHeight="1" x14ac:dyDescent="0.25">
      <c r="A6" s="250">
        <f>A5+1</f>
        <v>2</v>
      </c>
      <c r="B6" s="400" t="str">
        <f>IF(Classe!C15="","",Classe!C15)</f>
        <v/>
      </c>
      <c r="C6" s="40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2"/>
      <c r="Q6" s="122"/>
      <c r="R6" s="122"/>
      <c r="S6" s="123"/>
      <c r="T6" s="260" t="str">
        <f t="shared" si="0"/>
        <v/>
      </c>
      <c r="U6" s="255" t="str">
        <f t="shared" ref="U6:U34" si="2">IFERROR(T6*5,"")</f>
        <v/>
      </c>
      <c r="V6" s="265" t="str">
        <f t="shared" si="1"/>
        <v/>
      </c>
      <c r="W6" s="401"/>
      <c r="X6" s="402"/>
      <c r="Y6" s="402"/>
      <c r="Z6" s="402"/>
      <c r="AA6" s="402"/>
    </row>
    <row r="7" spans="1:27" ht="15.95" customHeight="1" x14ac:dyDescent="0.25">
      <c r="A7" s="191">
        <f t="shared" ref="A7:A34" si="3">A6+1</f>
        <v>3</v>
      </c>
      <c r="B7" s="379" t="str">
        <f>IF(Classe!C19="","",Classe!C19)</f>
        <v/>
      </c>
      <c r="C7" s="37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54"/>
      <c r="T7" s="260" t="str">
        <f t="shared" si="0"/>
        <v/>
      </c>
      <c r="U7" s="255" t="str">
        <f t="shared" si="2"/>
        <v/>
      </c>
      <c r="V7" s="266" t="str">
        <f t="shared" si="1"/>
        <v/>
      </c>
      <c r="W7" s="368"/>
      <c r="X7" s="369"/>
      <c r="Y7" s="369"/>
      <c r="Z7" s="369"/>
      <c r="AA7" s="369"/>
    </row>
    <row r="8" spans="1:27" s="124" customFormat="1" ht="15.95" customHeight="1" x14ac:dyDescent="0.25">
      <c r="A8" s="250">
        <f t="shared" si="3"/>
        <v>4</v>
      </c>
      <c r="B8" s="400" t="str">
        <f>IF(Classe!C23="","",Classe!C23)</f>
        <v/>
      </c>
      <c r="C8" s="40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  <c r="Q8" s="122"/>
      <c r="R8" s="122"/>
      <c r="S8" s="123"/>
      <c r="T8" s="260" t="str">
        <f t="shared" si="0"/>
        <v/>
      </c>
      <c r="U8" s="255" t="str">
        <f t="shared" si="2"/>
        <v/>
      </c>
      <c r="V8" s="265" t="str">
        <f t="shared" si="1"/>
        <v/>
      </c>
      <c r="W8" s="401"/>
      <c r="X8" s="402"/>
      <c r="Y8" s="402"/>
      <c r="Z8" s="402"/>
      <c r="AA8" s="402"/>
    </row>
    <row r="9" spans="1:27" ht="15.95" customHeight="1" x14ac:dyDescent="0.25">
      <c r="A9" s="191">
        <f t="shared" si="3"/>
        <v>5</v>
      </c>
      <c r="B9" s="379" t="str">
        <f>IF(Classe!C27="","",Classe!C27)</f>
        <v/>
      </c>
      <c r="C9" s="37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0"/>
      <c r="Q9" s="10"/>
      <c r="R9" s="10"/>
      <c r="S9" s="54"/>
      <c r="T9" s="260" t="str">
        <f t="shared" si="0"/>
        <v/>
      </c>
      <c r="U9" s="255" t="str">
        <f t="shared" si="2"/>
        <v/>
      </c>
      <c r="V9" s="266" t="str">
        <f t="shared" si="1"/>
        <v/>
      </c>
      <c r="W9" s="368"/>
      <c r="X9" s="369"/>
      <c r="Y9" s="369"/>
      <c r="Z9" s="369"/>
      <c r="AA9" s="369"/>
    </row>
    <row r="10" spans="1:27" s="124" customFormat="1" ht="15.95" customHeight="1" x14ac:dyDescent="0.25">
      <c r="A10" s="250">
        <f t="shared" si="3"/>
        <v>6</v>
      </c>
      <c r="B10" s="400" t="str">
        <f>IF(Classe!C31="","",Classe!C31)</f>
        <v/>
      </c>
      <c r="C10" s="40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2"/>
      <c r="Q10" s="122"/>
      <c r="R10" s="122"/>
      <c r="S10" s="123"/>
      <c r="T10" s="260" t="str">
        <f t="shared" si="0"/>
        <v/>
      </c>
      <c r="U10" s="255" t="str">
        <f t="shared" si="2"/>
        <v/>
      </c>
      <c r="V10" s="265" t="str">
        <f t="shared" si="1"/>
        <v/>
      </c>
      <c r="W10" s="401"/>
      <c r="X10" s="402"/>
      <c r="Y10" s="402"/>
      <c r="Z10" s="402"/>
      <c r="AA10" s="402"/>
    </row>
    <row r="11" spans="1:27" ht="15.95" customHeight="1" x14ac:dyDescent="0.25">
      <c r="A11" s="191">
        <f t="shared" si="3"/>
        <v>7</v>
      </c>
      <c r="B11" s="379" t="str">
        <f>IF(Classe!C35="","",Classe!C35)</f>
        <v/>
      </c>
      <c r="C11" s="37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54"/>
      <c r="T11" s="260" t="str">
        <f t="shared" si="0"/>
        <v/>
      </c>
      <c r="U11" s="255" t="str">
        <f t="shared" si="2"/>
        <v/>
      </c>
      <c r="V11" s="266" t="str">
        <f t="shared" si="1"/>
        <v/>
      </c>
      <c r="W11" s="368"/>
      <c r="X11" s="369"/>
      <c r="Y11" s="369"/>
      <c r="Z11" s="369"/>
      <c r="AA11" s="369"/>
    </row>
    <row r="12" spans="1:27" s="124" customFormat="1" ht="15.95" customHeight="1" x14ac:dyDescent="0.25">
      <c r="A12" s="250">
        <f t="shared" si="3"/>
        <v>8</v>
      </c>
      <c r="B12" s="400" t="str">
        <f>IF(Classe!C39="","",Classe!C39)</f>
        <v/>
      </c>
      <c r="C12" s="40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2"/>
      <c r="Q12" s="122"/>
      <c r="R12" s="122"/>
      <c r="S12" s="123"/>
      <c r="T12" s="260" t="str">
        <f t="shared" si="0"/>
        <v/>
      </c>
      <c r="U12" s="255" t="str">
        <f t="shared" si="2"/>
        <v/>
      </c>
      <c r="V12" s="265" t="str">
        <f t="shared" si="1"/>
        <v/>
      </c>
      <c r="W12" s="401"/>
      <c r="X12" s="402"/>
      <c r="Y12" s="402"/>
      <c r="Z12" s="402"/>
      <c r="AA12" s="402"/>
    </row>
    <row r="13" spans="1:27" ht="15.95" customHeight="1" x14ac:dyDescent="0.25">
      <c r="A13" s="191">
        <f t="shared" si="3"/>
        <v>9</v>
      </c>
      <c r="B13" s="379" t="str">
        <f>IF(Classe!C43="","",Classe!C43)</f>
        <v/>
      </c>
      <c r="C13" s="37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54"/>
      <c r="T13" s="260" t="str">
        <f t="shared" si="0"/>
        <v/>
      </c>
      <c r="U13" s="255" t="str">
        <f t="shared" si="2"/>
        <v/>
      </c>
      <c r="V13" s="266" t="str">
        <f t="shared" si="1"/>
        <v/>
      </c>
      <c r="W13" s="368"/>
      <c r="X13" s="369"/>
      <c r="Y13" s="369"/>
      <c r="Z13" s="369"/>
      <c r="AA13" s="369"/>
    </row>
    <row r="14" spans="1:27" s="124" customFormat="1" ht="15.95" customHeight="1" x14ac:dyDescent="0.25">
      <c r="A14" s="250">
        <f t="shared" si="3"/>
        <v>10</v>
      </c>
      <c r="B14" s="400" t="str">
        <f>IF(Classe!C47="","",Classe!C47)</f>
        <v/>
      </c>
      <c r="C14" s="400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  <c r="Q14" s="122"/>
      <c r="R14" s="122"/>
      <c r="S14" s="123"/>
      <c r="T14" s="260" t="str">
        <f t="shared" si="0"/>
        <v/>
      </c>
      <c r="U14" s="255" t="str">
        <f t="shared" si="2"/>
        <v/>
      </c>
      <c r="V14" s="265" t="str">
        <f t="shared" si="1"/>
        <v/>
      </c>
      <c r="W14" s="401"/>
      <c r="X14" s="402"/>
      <c r="Y14" s="402"/>
      <c r="Z14" s="402"/>
      <c r="AA14" s="402"/>
    </row>
    <row r="15" spans="1:27" ht="15.95" customHeight="1" x14ac:dyDescent="0.25">
      <c r="A15" s="191">
        <f t="shared" si="3"/>
        <v>11</v>
      </c>
      <c r="B15" s="379" t="str">
        <f>IF(Classe!C51="","",Classe!C51)</f>
        <v/>
      </c>
      <c r="C15" s="37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"/>
      <c r="Q15" s="10"/>
      <c r="R15" s="10"/>
      <c r="S15" s="54"/>
      <c r="T15" s="260" t="str">
        <f t="shared" si="0"/>
        <v/>
      </c>
      <c r="U15" s="255" t="str">
        <f t="shared" si="2"/>
        <v/>
      </c>
      <c r="V15" s="266" t="str">
        <f t="shared" si="1"/>
        <v/>
      </c>
      <c r="W15" s="368"/>
      <c r="X15" s="369"/>
      <c r="Y15" s="369"/>
      <c r="Z15" s="369"/>
      <c r="AA15" s="369"/>
    </row>
    <row r="16" spans="1:27" s="124" customFormat="1" ht="15.95" customHeight="1" x14ac:dyDescent="0.25">
      <c r="A16" s="250">
        <f t="shared" si="3"/>
        <v>12</v>
      </c>
      <c r="B16" s="400" t="str">
        <f>IF(Classe!C55="","",Classe!C55)</f>
        <v/>
      </c>
      <c r="C16" s="400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2"/>
      <c r="Q16" s="122"/>
      <c r="R16" s="122"/>
      <c r="S16" s="123"/>
      <c r="T16" s="260" t="str">
        <f t="shared" si="0"/>
        <v/>
      </c>
      <c r="U16" s="255" t="str">
        <f t="shared" si="2"/>
        <v/>
      </c>
      <c r="V16" s="265" t="str">
        <f t="shared" si="1"/>
        <v/>
      </c>
      <c r="W16" s="401"/>
      <c r="X16" s="402"/>
      <c r="Y16" s="402"/>
      <c r="Z16" s="402"/>
      <c r="AA16" s="402"/>
    </row>
    <row r="17" spans="1:27" ht="15.95" customHeight="1" x14ac:dyDescent="0.25">
      <c r="A17" s="191">
        <f t="shared" si="3"/>
        <v>13</v>
      </c>
      <c r="B17" s="379" t="str">
        <f>IF(Classe!C59="","",Classe!C59)</f>
        <v/>
      </c>
      <c r="C17" s="37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0"/>
      <c r="Q17" s="10"/>
      <c r="R17" s="10"/>
      <c r="S17" s="54"/>
      <c r="T17" s="260" t="str">
        <f t="shared" si="0"/>
        <v/>
      </c>
      <c r="U17" s="255" t="str">
        <f t="shared" si="2"/>
        <v/>
      </c>
      <c r="V17" s="266" t="str">
        <f t="shared" si="1"/>
        <v/>
      </c>
      <c r="W17" s="368"/>
      <c r="X17" s="369"/>
      <c r="Y17" s="369"/>
      <c r="Z17" s="369"/>
      <c r="AA17" s="369"/>
    </row>
    <row r="18" spans="1:27" s="124" customFormat="1" ht="15.95" customHeight="1" x14ac:dyDescent="0.25">
      <c r="A18" s="250">
        <f t="shared" si="3"/>
        <v>14</v>
      </c>
      <c r="B18" s="400" t="str">
        <f>IF(Classe!C63="","",Classe!C63)</f>
        <v/>
      </c>
      <c r="C18" s="400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30"/>
      <c r="Q18" s="122"/>
      <c r="R18" s="122"/>
      <c r="S18" s="123"/>
      <c r="T18" s="260" t="str">
        <f t="shared" si="0"/>
        <v/>
      </c>
      <c r="U18" s="255" t="str">
        <f t="shared" si="2"/>
        <v/>
      </c>
      <c r="V18" s="265" t="str">
        <f t="shared" si="1"/>
        <v/>
      </c>
      <c r="W18" s="401"/>
      <c r="X18" s="402"/>
      <c r="Y18" s="402"/>
      <c r="Z18" s="402"/>
      <c r="AA18" s="402"/>
    </row>
    <row r="19" spans="1:27" ht="15.95" customHeight="1" x14ac:dyDescent="0.25">
      <c r="A19" s="191">
        <f t="shared" si="3"/>
        <v>15</v>
      </c>
      <c r="B19" s="379" t="str">
        <f>IF(Classe!C67="","",Classe!C67)</f>
        <v/>
      </c>
      <c r="C19" s="37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10"/>
      <c r="R19" s="10"/>
      <c r="S19" s="54"/>
      <c r="T19" s="260" t="str">
        <f t="shared" si="0"/>
        <v/>
      </c>
      <c r="U19" s="255" t="str">
        <f t="shared" si="2"/>
        <v/>
      </c>
      <c r="V19" s="266" t="str">
        <f t="shared" si="1"/>
        <v/>
      </c>
      <c r="W19" s="368"/>
      <c r="X19" s="369"/>
      <c r="Y19" s="369"/>
      <c r="Z19" s="369"/>
      <c r="AA19" s="369"/>
    </row>
    <row r="20" spans="1:27" s="124" customFormat="1" ht="15.95" customHeight="1" x14ac:dyDescent="0.25">
      <c r="A20" s="250">
        <f t="shared" si="3"/>
        <v>16</v>
      </c>
      <c r="B20" s="400" t="str">
        <f>IF(Classe!C71="","",Classe!C71)</f>
        <v/>
      </c>
      <c r="C20" s="400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  <c r="Q20" s="122"/>
      <c r="R20" s="122"/>
      <c r="S20" s="123"/>
      <c r="T20" s="260" t="str">
        <f t="shared" si="0"/>
        <v/>
      </c>
      <c r="U20" s="255" t="str">
        <f t="shared" si="2"/>
        <v/>
      </c>
      <c r="V20" s="265" t="str">
        <f t="shared" si="1"/>
        <v/>
      </c>
      <c r="W20" s="401"/>
      <c r="X20" s="402"/>
      <c r="Y20" s="402"/>
      <c r="Z20" s="402"/>
      <c r="AA20" s="402"/>
    </row>
    <row r="21" spans="1:27" ht="15.95" customHeight="1" x14ac:dyDescent="0.25">
      <c r="A21" s="191">
        <f t="shared" si="3"/>
        <v>17</v>
      </c>
      <c r="B21" s="379" t="str">
        <f>IF(Classe!C75="","",Classe!C75)</f>
        <v/>
      </c>
      <c r="C21" s="37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/>
      <c r="Q21" s="10"/>
      <c r="R21" s="10"/>
      <c r="S21" s="54"/>
      <c r="T21" s="260" t="str">
        <f t="shared" si="0"/>
        <v/>
      </c>
      <c r="U21" s="255" t="str">
        <f t="shared" si="2"/>
        <v/>
      </c>
      <c r="V21" s="266" t="str">
        <f t="shared" si="1"/>
        <v/>
      </c>
      <c r="W21" s="368"/>
      <c r="X21" s="369"/>
      <c r="Y21" s="369"/>
      <c r="Z21" s="369"/>
      <c r="AA21" s="369"/>
    </row>
    <row r="22" spans="1:27" s="124" customFormat="1" ht="15.95" customHeight="1" x14ac:dyDescent="0.25">
      <c r="A22" s="250">
        <f t="shared" si="3"/>
        <v>18</v>
      </c>
      <c r="B22" s="400" t="str">
        <f>IF(Classe!C79="","",Classe!C79)</f>
        <v/>
      </c>
      <c r="C22" s="400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122"/>
      <c r="R22" s="122"/>
      <c r="S22" s="123"/>
      <c r="T22" s="260" t="str">
        <f t="shared" si="0"/>
        <v/>
      </c>
      <c r="U22" s="255" t="str">
        <f t="shared" si="2"/>
        <v/>
      </c>
      <c r="V22" s="265" t="str">
        <f t="shared" si="1"/>
        <v/>
      </c>
      <c r="W22" s="401"/>
      <c r="X22" s="402"/>
      <c r="Y22" s="402"/>
      <c r="Z22" s="402"/>
      <c r="AA22" s="402"/>
    </row>
    <row r="23" spans="1:27" ht="15.95" customHeight="1" x14ac:dyDescent="0.25">
      <c r="A23" s="191">
        <f t="shared" si="3"/>
        <v>19</v>
      </c>
      <c r="B23" s="379" t="str">
        <f>IF(Classe!C83="","",Classe!C83)</f>
        <v/>
      </c>
      <c r="C23" s="37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/>
      <c r="Q23" s="10"/>
      <c r="R23" s="10"/>
      <c r="S23" s="54"/>
      <c r="T23" s="260" t="str">
        <f t="shared" si="0"/>
        <v/>
      </c>
      <c r="U23" s="255" t="str">
        <f t="shared" si="2"/>
        <v/>
      </c>
      <c r="V23" s="266" t="str">
        <f t="shared" si="1"/>
        <v/>
      </c>
      <c r="W23" s="368"/>
      <c r="X23" s="369"/>
      <c r="Y23" s="369"/>
      <c r="Z23" s="369"/>
      <c r="AA23" s="369"/>
    </row>
    <row r="24" spans="1:27" s="124" customFormat="1" ht="15.95" customHeight="1" x14ac:dyDescent="0.25">
      <c r="A24" s="250">
        <f t="shared" si="3"/>
        <v>20</v>
      </c>
      <c r="B24" s="400" t="str">
        <f>IF(Classe!C87="","",Classe!C87)</f>
        <v/>
      </c>
      <c r="C24" s="400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122"/>
      <c r="R24" s="122"/>
      <c r="S24" s="123"/>
      <c r="T24" s="260" t="str">
        <f t="shared" si="0"/>
        <v/>
      </c>
      <c r="U24" s="255" t="str">
        <f t="shared" si="2"/>
        <v/>
      </c>
      <c r="V24" s="265" t="str">
        <f t="shared" si="1"/>
        <v/>
      </c>
      <c r="W24" s="401"/>
      <c r="X24" s="402"/>
      <c r="Y24" s="402"/>
      <c r="Z24" s="402"/>
      <c r="AA24" s="402"/>
    </row>
    <row r="25" spans="1:27" ht="15.95" customHeight="1" x14ac:dyDescent="0.25">
      <c r="A25" s="191">
        <f t="shared" si="3"/>
        <v>21</v>
      </c>
      <c r="B25" s="379" t="str">
        <f>IF(Classe!C91="","",Classe!C91)</f>
        <v/>
      </c>
      <c r="C25" s="37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"/>
      <c r="Q25" s="10"/>
      <c r="R25" s="10"/>
      <c r="S25" s="54"/>
      <c r="T25" s="260" t="str">
        <f t="shared" si="0"/>
        <v/>
      </c>
      <c r="U25" s="255" t="str">
        <f t="shared" si="2"/>
        <v/>
      </c>
      <c r="V25" s="266" t="str">
        <f t="shared" si="1"/>
        <v/>
      </c>
      <c r="W25" s="368"/>
      <c r="X25" s="369"/>
      <c r="Y25" s="369"/>
      <c r="Z25" s="369"/>
      <c r="AA25" s="369"/>
    </row>
    <row r="26" spans="1:27" s="124" customFormat="1" ht="15.95" customHeight="1" x14ac:dyDescent="0.25">
      <c r="A26" s="250">
        <f t="shared" si="3"/>
        <v>22</v>
      </c>
      <c r="B26" s="400" t="str">
        <f>IF(Classe!C95="","",Classe!C95)</f>
        <v/>
      </c>
      <c r="C26" s="400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122"/>
      <c r="R26" s="122"/>
      <c r="S26" s="123"/>
      <c r="T26" s="260" t="str">
        <f t="shared" si="0"/>
        <v/>
      </c>
      <c r="U26" s="255" t="str">
        <f t="shared" si="2"/>
        <v/>
      </c>
      <c r="V26" s="265" t="str">
        <f t="shared" si="1"/>
        <v/>
      </c>
      <c r="W26" s="401"/>
      <c r="X26" s="402"/>
      <c r="Y26" s="402"/>
      <c r="Z26" s="402"/>
      <c r="AA26" s="402"/>
    </row>
    <row r="27" spans="1:27" ht="15.95" customHeight="1" x14ac:dyDescent="0.25">
      <c r="A27" s="191">
        <f t="shared" si="3"/>
        <v>23</v>
      </c>
      <c r="B27" s="379" t="str">
        <f>IF(Classe!C99="","",Classe!C99)</f>
        <v/>
      </c>
      <c r="C27" s="37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"/>
      <c r="Q27" s="10"/>
      <c r="R27" s="10"/>
      <c r="S27" s="54"/>
      <c r="T27" s="260" t="str">
        <f t="shared" si="0"/>
        <v/>
      </c>
      <c r="U27" s="255" t="str">
        <f t="shared" si="2"/>
        <v/>
      </c>
      <c r="V27" s="266" t="str">
        <f t="shared" si="1"/>
        <v/>
      </c>
      <c r="W27" s="368"/>
      <c r="X27" s="369"/>
      <c r="Y27" s="369"/>
      <c r="Z27" s="369"/>
      <c r="AA27" s="369"/>
    </row>
    <row r="28" spans="1:27" s="124" customFormat="1" ht="15.95" customHeight="1" x14ac:dyDescent="0.25">
      <c r="A28" s="250">
        <f t="shared" si="3"/>
        <v>24</v>
      </c>
      <c r="B28" s="400" t="str">
        <f>IF(Classe!C103="","",Classe!C103)</f>
        <v/>
      </c>
      <c r="C28" s="400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122"/>
      <c r="R28" s="122"/>
      <c r="S28" s="123"/>
      <c r="T28" s="260" t="str">
        <f t="shared" si="0"/>
        <v/>
      </c>
      <c r="U28" s="255" t="str">
        <f t="shared" si="2"/>
        <v/>
      </c>
      <c r="V28" s="265" t="str">
        <f t="shared" si="1"/>
        <v/>
      </c>
      <c r="W28" s="401"/>
      <c r="X28" s="402"/>
      <c r="Y28" s="402"/>
      <c r="Z28" s="402"/>
      <c r="AA28" s="402"/>
    </row>
    <row r="29" spans="1:27" ht="15.95" customHeight="1" x14ac:dyDescent="0.25">
      <c r="A29" s="191">
        <f t="shared" si="3"/>
        <v>25</v>
      </c>
      <c r="B29" s="379" t="str">
        <f>IF(Classe!C107="","",Classe!C107)</f>
        <v/>
      </c>
      <c r="C29" s="37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/>
      <c r="Q29" s="10"/>
      <c r="R29" s="10"/>
      <c r="S29" s="54"/>
      <c r="T29" s="260" t="str">
        <f t="shared" si="0"/>
        <v/>
      </c>
      <c r="U29" s="255" t="str">
        <f t="shared" si="2"/>
        <v/>
      </c>
      <c r="V29" s="266" t="str">
        <f t="shared" si="1"/>
        <v/>
      </c>
      <c r="W29" s="368"/>
      <c r="X29" s="369"/>
      <c r="Y29" s="369"/>
      <c r="Z29" s="369"/>
      <c r="AA29" s="369"/>
    </row>
    <row r="30" spans="1:27" s="124" customFormat="1" ht="15.95" customHeight="1" x14ac:dyDescent="0.25">
      <c r="A30" s="250">
        <f t="shared" si="3"/>
        <v>26</v>
      </c>
      <c r="B30" s="400" t="str">
        <f>IF(Classe!C111="","",Classe!C111)</f>
        <v/>
      </c>
      <c r="C30" s="400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  <c r="Q30" s="122"/>
      <c r="R30" s="122"/>
      <c r="S30" s="123"/>
      <c r="T30" s="260" t="str">
        <f t="shared" si="0"/>
        <v/>
      </c>
      <c r="U30" s="255" t="str">
        <f t="shared" si="2"/>
        <v/>
      </c>
      <c r="V30" s="265" t="str">
        <f t="shared" si="1"/>
        <v/>
      </c>
      <c r="W30" s="401"/>
      <c r="X30" s="402"/>
      <c r="Y30" s="402"/>
      <c r="Z30" s="402"/>
      <c r="AA30" s="402"/>
    </row>
    <row r="31" spans="1:27" ht="15.95" customHeight="1" x14ac:dyDescent="0.25">
      <c r="A31" s="191">
        <f t="shared" si="3"/>
        <v>27</v>
      </c>
      <c r="B31" s="379" t="str">
        <f>IF(Classe!C115="","",Classe!C115)</f>
        <v/>
      </c>
      <c r="C31" s="3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/>
      <c r="Q31" s="10"/>
      <c r="R31" s="10"/>
      <c r="S31" s="54"/>
      <c r="T31" s="260" t="str">
        <f t="shared" si="0"/>
        <v/>
      </c>
      <c r="U31" s="255" t="str">
        <f t="shared" si="2"/>
        <v/>
      </c>
      <c r="V31" s="266" t="str">
        <f t="shared" si="1"/>
        <v/>
      </c>
      <c r="W31" s="368"/>
      <c r="X31" s="369"/>
      <c r="Y31" s="369"/>
      <c r="Z31" s="369"/>
      <c r="AA31" s="369"/>
    </row>
    <row r="32" spans="1:27" s="124" customFormat="1" ht="15.95" customHeight="1" x14ac:dyDescent="0.25">
      <c r="A32" s="250">
        <f t="shared" si="3"/>
        <v>28</v>
      </c>
      <c r="B32" s="400" t="str">
        <f>IF(Classe!C119="","",Classe!C119)</f>
        <v/>
      </c>
      <c r="C32" s="400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0"/>
      <c r="Q32" s="122"/>
      <c r="R32" s="122"/>
      <c r="S32" s="123"/>
      <c r="T32" s="260" t="str">
        <f t="shared" si="0"/>
        <v/>
      </c>
      <c r="U32" s="255" t="str">
        <f t="shared" si="2"/>
        <v/>
      </c>
      <c r="V32" s="265" t="str">
        <f t="shared" si="1"/>
        <v/>
      </c>
      <c r="W32" s="401"/>
      <c r="X32" s="402"/>
      <c r="Y32" s="402"/>
      <c r="Z32" s="402"/>
      <c r="AA32" s="402"/>
    </row>
    <row r="33" spans="1:27" ht="15.95" customHeight="1" x14ac:dyDescent="0.25">
      <c r="A33" s="191">
        <f t="shared" si="3"/>
        <v>29</v>
      </c>
      <c r="B33" s="379" t="str">
        <f>IF(Classe!C123="","",Classe!C123)</f>
        <v/>
      </c>
      <c r="C33" s="37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9"/>
      <c r="Q33" s="10"/>
      <c r="R33" s="10"/>
      <c r="S33" s="54"/>
      <c r="T33" s="260" t="str">
        <f t="shared" si="0"/>
        <v/>
      </c>
      <c r="U33" s="255" t="str">
        <f t="shared" si="2"/>
        <v/>
      </c>
      <c r="V33" s="266" t="str">
        <f t="shared" si="1"/>
        <v/>
      </c>
      <c r="W33" s="368"/>
      <c r="X33" s="369"/>
      <c r="Y33" s="369"/>
      <c r="Z33" s="369"/>
      <c r="AA33" s="369"/>
    </row>
    <row r="34" spans="1:27" s="124" customFormat="1" ht="15.95" customHeight="1" thickBot="1" x14ac:dyDescent="0.3">
      <c r="A34" s="250">
        <f t="shared" si="3"/>
        <v>30</v>
      </c>
      <c r="B34" s="400" t="str">
        <f>IF(Classe!C127="","",Classe!C127)</f>
        <v/>
      </c>
      <c r="C34" s="400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122"/>
      <c r="R34" s="122"/>
      <c r="S34" s="131"/>
      <c r="T34" s="261" t="str">
        <f t="shared" si="0"/>
        <v/>
      </c>
      <c r="U34" s="256" t="str">
        <f t="shared" si="2"/>
        <v/>
      </c>
      <c r="V34" s="265" t="str">
        <f t="shared" si="1"/>
        <v/>
      </c>
      <c r="W34" s="401"/>
      <c r="X34" s="402"/>
      <c r="Y34" s="402"/>
      <c r="Z34" s="402"/>
      <c r="AA34" s="402"/>
    </row>
    <row r="35" spans="1:27" s="195" customFormat="1" ht="20.100000000000001" customHeight="1" x14ac:dyDescent="0.25">
      <c r="A35" s="380" t="s">
        <v>26</v>
      </c>
      <c r="B35" s="381"/>
      <c r="C35" s="382"/>
      <c r="D35" s="192" t="str">
        <f t="shared" ref="D35" si="4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S35" si="5">IFERROR(AVERAGEIF(G5:G34,"&lt;&gt;""",G5:G34),"")</f>
        <v/>
      </c>
      <c r="H35" s="192" t="str">
        <f t="shared" si="5"/>
        <v/>
      </c>
      <c r="I35" s="192" t="str">
        <f t="shared" si="5"/>
        <v/>
      </c>
      <c r="J35" s="192" t="str">
        <f t="shared" si="5"/>
        <v/>
      </c>
      <c r="K35" s="192" t="str">
        <f t="shared" si="5"/>
        <v/>
      </c>
      <c r="L35" s="192" t="str">
        <f t="shared" si="5"/>
        <v/>
      </c>
      <c r="M35" s="192" t="str">
        <f t="shared" si="5"/>
        <v/>
      </c>
      <c r="N35" s="192" t="str">
        <f t="shared" si="5"/>
        <v/>
      </c>
      <c r="O35" s="192" t="str">
        <f t="shared" si="5"/>
        <v/>
      </c>
      <c r="P35" s="192" t="str">
        <f t="shared" si="5"/>
        <v/>
      </c>
      <c r="Q35" s="192" t="str">
        <f t="shared" si="5"/>
        <v/>
      </c>
      <c r="R35" s="192" t="str">
        <f t="shared" si="5"/>
        <v/>
      </c>
      <c r="S35" s="192" t="str">
        <f t="shared" si="5"/>
        <v/>
      </c>
      <c r="T35" s="251"/>
      <c r="U35" s="252"/>
      <c r="V35" s="193" t="str">
        <f t="shared" si="1"/>
        <v/>
      </c>
      <c r="W35" s="194"/>
    </row>
    <row r="36" spans="1:27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262"/>
      <c r="U36" s="252"/>
      <c r="V36" s="238"/>
      <c r="W36" s="42"/>
    </row>
    <row r="37" spans="1:27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1"/>
      <c r="T37" s="262"/>
      <c r="U37" s="252"/>
      <c r="V37" s="240"/>
      <c r="W37" s="27"/>
    </row>
    <row r="38" spans="1:27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5"/>
      <c r="T38" s="262"/>
      <c r="U38" s="252"/>
      <c r="V38" s="242"/>
    </row>
  </sheetData>
  <sheetProtection sheet="1" insertColumns="0" insertRows="0" deleteColumns="0" deleteRows="0"/>
  <mergeCells count="63">
    <mergeCell ref="T2:T4"/>
    <mergeCell ref="U2:U4"/>
    <mergeCell ref="B5:C5"/>
    <mergeCell ref="W5:AA5"/>
    <mergeCell ref="B6:C6"/>
    <mergeCell ref="W6:AA6"/>
    <mergeCell ref="B7:C7"/>
    <mergeCell ref="W7:AA7"/>
    <mergeCell ref="B8:C8"/>
    <mergeCell ref="W8:AA8"/>
    <mergeCell ref="B9:C9"/>
    <mergeCell ref="W9:AA9"/>
    <mergeCell ref="B10:C10"/>
    <mergeCell ref="W10:AA10"/>
    <mergeCell ref="B11:C11"/>
    <mergeCell ref="W11:AA11"/>
    <mergeCell ref="B12:C12"/>
    <mergeCell ref="W12:AA12"/>
    <mergeCell ref="B13:C13"/>
    <mergeCell ref="W13:AA13"/>
    <mergeCell ref="B14:C14"/>
    <mergeCell ref="W14:AA14"/>
    <mergeCell ref="B15:C15"/>
    <mergeCell ref="W15:AA15"/>
    <mergeCell ref="B16:C16"/>
    <mergeCell ref="W16:AA16"/>
    <mergeCell ref="B17:C17"/>
    <mergeCell ref="W17:AA17"/>
    <mergeCell ref="B18:C18"/>
    <mergeCell ref="W18:AA18"/>
    <mergeCell ref="B19:C19"/>
    <mergeCell ref="W19:AA19"/>
    <mergeCell ref="B20:C20"/>
    <mergeCell ref="W20:AA20"/>
    <mergeCell ref="B21:C21"/>
    <mergeCell ref="W21:AA21"/>
    <mergeCell ref="B22:C22"/>
    <mergeCell ref="W22:AA22"/>
    <mergeCell ref="B23:C23"/>
    <mergeCell ref="W23:AA23"/>
    <mergeCell ref="B24:C24"/>
    <mergeCell ref="W24:AA24"/>
    <mergeCell ref="B25:C25"/>
    <mergeCell ref="W25:AA25"/>
    <mergeCell ref="B26:C26"/>
    <mergeCell ref="W26:AA26"/>
    <mergeCell ref="B27:C27"/>
    <mergeCell ref="W27:AA27"/>
    <mergeCell ref="B28:C28"/>
    <mergeCell ref="W28:AA28"/>
    <mergeCell ref="B29:C29"/>
    <mergeCell ref="W29:AA29"/>
    <mergeCell ref="B30:C30"/>
    <mergeCell ref="W30:AA30"/>
    <mergeCell ref="B34:C34"/>
    <mergeCell ref="W34:AA34"/>
    <mergeCell ref="A35:C35"/>
    <mergeCell ref="B31:C31"/>
    <mergeCell ref="W31:AA31"/>
    <mergeCell ref="B32:C32"/>
    <mergeCell ref="W32:AA32"/>
    <mergeCell ref="B33:C33"/>
    <mergeCell ref="W33:AA33"/>
  </mergeCells>
  <conditionalFormatting sqref="V5 D5:Q38 S35">
    <cfRule type="cellIs" dxfId="37" priority="6" stopIfTrue="1" operator="lessThan">
      <formula>D$4/2</formula>
    </cfRule>
    <cfRule type="cellIs" dxfId="36" priority="7" stopIfTrue="1" operator="equal">
      <formula>"a"</formula>
    </cfRule>
  </conditionalFormatting>
  <conditionalFormatting sqref="S5:S34">
    <cfRule type="cellIs" dxfId="35" priority="4" stopIfTrue="1" operator="lessThan">
      <formula>S$4/2</formula>
    </cfRule>
    <cfRule type="cellIs" dxfId="34" priority="5" stopIfTrue="1" operator="equal">
      <formula>"a"</formula>
    </cfRule>
  </conditionalFormatting>
  <conditionalFormatting sqref="S36:S37">
    <cfRule type="cellIs" dxfId="33" priority="8" stopIfTrue="1" operator="lessThan">
      <formula>#REF!/2</formula>
    </cfRule>
  </conditionalFormatting>
  <conditionalFormatting sqref="R5:R38">
    <cfRule type="cellIs" dxfId="32" priority="2" stopIfTrue="1" operator="lessThan">
      <formula>R$4/2</formula>
    </cfRule>
    <cfRule type="cellIs" dxfId="31" priority="3" stopIfTrue="1" operator="equal">
      <formula>"a"</formula>
    </cfRule>
  </conditionalFormatting>
  <conditionalFormatting sqref="T5:U38">
    <cfRule type="cellIs" dxfId="30" priority="9" stopIfTrue="1" operator="lessThan">
      <formula>T$2/2</formula>
    </cfRule>
    <cfRule type="cellIs" dxfId="29" priority="10" stopIfTrue="1" operator="equal">
      <formula>"a"</formula>
    </cfRule>
  </conditionalFormatting>
  <conditionalFormatting sqref="U5:U34">
    <cfRule type="cellIs" dxfId="28" priority="1" stopIfTrue="1" operator="lessThan">
      <formula>50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autoPageBreaks="0"/>
  </sheetPr>
  <dimension ref="A1:AA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9.42578125" style="7" customWidth="1"/>
    <col min="3" max="3" width="10.42578125" style="7" customWidth="1"/>
    <col min="4" max="16" width="4.7109375" style="7" customWidth="1"/>
    <col min="17" max="18" width="4.7109375" style="45" customWidth="1"/>
    <col min="19" max="19" width="6" style="5" customWidth="1"/>
    <col min="20" max="20" width="4.7109375" style="275" customWidth="1"/>
    <col min="21" max="21" width="7.7109375" style="281" customWidth="1"/>
    <col min="22" max="22" width="20.7109375" style="244" customWidth="1"/>
    <col min="23" max="16384" width="11.42578125" style="4"/>
  </cols>
  <sheetData>
    <row r="1" spans="1:27" ht="99.95" customHeight="1" x14ac:dyDescent="0.4">
      <c r="A1" s="91"/>
      <c r="B1" s="92" t="str">
        <f>Classe!H11</f>
        <v>"CLASSE"</v>
      </c>
      <c r="C1" s="93" t="s">
        <v>25</v>
      </c>
      <c r="D1" s="22" t="s">
        <v>51</v>
      </c>
      <c r="E1" s="22" t="s">
        <v>24</v>
      </c>
      <c r="F1" s="22" t="s">
        <v>7</v>
      </c>
      <c r="G1" s="22" t="s">
        <v>8</v>
      </c>
      <c r="H1" s="22" t="s">
        <v>9</v>
      </c>
      <c r="I1" s="22" t="s">
        <v>10</v>
      </c>
      <c r="J1" s="22" t="s">
        <v>0</v>
      </c>
      <c r="K1" s="22" t="s">
        <v>1</v>
      </c>
      <c r="L1" s="22" t="s">
        <v>2</v>
      </c>
      <c r="M1" s="22" t="s">
        <v>3</v>
      </c>
      <c r="N1" s="22" t="s">
        <v>4</v>
      </c>
      <c r="O1" s="22" t="s">
        <v>5</v>
      </c>
      <c r="P1" s="23" t="s">
        <v>6</v>
      </c>
      <c r="Q1" s="23" t="s">
        <v>27</v>
      </c>
      <c r="R1" s="23" t="s">
        <v>50</v>
      </c>
      <c r="S1" s="50" t="s">
        <v>29</v>
      </c>
      <c r="T1" s="269" t="s">
        <v>28</v>
      </c>
      <c r="U1" s="276" t="s">
        <v>34</v>
      </c>
      <c r="V1" s="231"/>
    </row>
    <row r="2" spans="1:27" ht="15" customHeight="1" x14ac:dyDescent="0.4">
      <c r="A2" s="94"/>
      <c r="B2" s="95"/>
      <c r="C2" s="284" t="s">
        <v>23</v>
      </c>
      <c r="D2" s="162"/>
      <c r="E2" s="145"/>
      <c r="F2" s="145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65"/>
      <c r="R2" s="165"/>
      <c r="S2" s="51"/>
      <c r="T2" s="411">
        <v>20</v>
      </c>
      <c r="U2" s="414" t="s">
        <v>35</v>
      </c>
      <c r="V2" s="213"/>
    </row>
    <row r="3" spans="1:27" ht="21.95" customHeight="1" thickBot="1" x14ac:dyDescent="0.25">
      <c r="A3" s="96"/>
      <c r="B3" s="97"/>
      <c r="C3" s="285" t="s">
        <v>22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4"/>
      <c r="Q3" s="49"/>
      <c r="R3" s="49"/>
      <c r="S3" s="52"/>
      <c r="T3" s="412"/>
      <c r="U3" s="415"/>
      <c r="V3" s="213"/>
    </row>
    <row r="4" spans="1:27" s="67" customFormat="1" ht="15" customHeight="1" thickBot="1" x14ac:dyDescent="0.25">
      <c r="A4" s="215"/>
      <c r="B4" s="216" t="s">
        <v>21</v>
      </c>
      <c r="C4" s="217" t="s">
        <v>40</v>
      </c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7"/>
      <c r="R4" s="137"/>
      <c r="S4" s="138"/>
      <c r="T4" s="413"/>
      <c r="U4" s="415"/>
      <c r="V4" s="264"/>
      <c r="W4" s="65"/>
      <c r="X4" s="66"/>
    </row>
    <row r="5" spans="1:27" ht="15.95" customHeight="1" x14ac:dyDescent="0.3">
      <c r="A5" s="189">
        <v>1</v>
      </c>
      <c r="B5" s="378" t="str">
        <f>IF(Classe!C11="","",Classe!C11)</f>
        <v/>
      </c>
      <c r="C5" s="37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9"/>
      <c r="Q5" s="9"/>
      <c r="R5" s="9"/>
      <c r="S5" s="53"/>
      <c r="T5" s="270" t="str">
        <f t="shared" ref="T5:T34" si="0">IFERROR(IF(B5="","",SUMIF(D5:S5,"&lt;&gt;""",D5:S5)/(SUM($D$4:$S$4)-SUMIF(D5:S5,"",$D$4:$S$4))*$T$2),"")</f>
        <v/>
      </c>
      <c r="U5" s="277" t="str">
        <f>IFERROR(T5*5,"")</f>
        <v/>
      </c>
      <c r="V5" s="234" t="str">
        <f t="shared" ref="V5:V35" si="1">IF(B5="","",B5)</f>
        <v/>
      </c>
      <c r="W5" s="376"/>
      <c r="X5" s="377"/>
      <c r="Y5" s="377"/>
      <c r="Z5" s="377"/>
      <c r="AA5" s="377"/>
    </row>
    <row r="6" spans="1:27" s="128" customFormat="1" ht="15.95" customHeight="1" x14ac:dyDescent="0.25">
      <c r="A6" s="283">
        <f>A5+1</f>
        <v>2</v>
      </c>
      <c r="B6" s="408" t="str">
        <f>IF(Classe!C15="","",Classe!C15)</f>
        <v/>
      </c>
      <c r="C6" s="408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  <c r="Q6" s="126"/>
      <c r="R6" s="126"/>
      <c r="S6" s="127"/>
      <c r="T6" s="271" t="str">
        <f t="shared" si="0"/>
        <v/>
      </c>
      <c r="U6" s="278" t="str">
        <f t="shared" ref="U6:U34" si="2">IFERROR(T6*5,"")</f>
        <v/>
      </c>
      <c r="V6" s="282" t="str">
        <f t="shared" si="1"/>
        <v/>
      </c>
      <c r="W6" s="409"/>
      <c r="X6" s="410"/>
      <c r="Y6" s="410"/>
      <c r="Z6" s="410"/>
      <c r="AA6" s="410"/>
    </row>
    <row r="7" spans="1:27" ht="15.95" customHeight="1" x14ac:dyDescent="0.25">
      <c r="A7" s="191">
        <f t="shared" ref="A7:A34" si="3">A6+1</f>
        <v>3</v>
      </c>
      <c r="B7" s="379" t="str">
        <f>IF(Classe!C19="","",Classe!C19)</f>
        <v/>
      </c>
      <c r="C7" s="37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54"/>
      <c r="T7" s="271" t="str">
        <f t="shared" si="0"/>
        <v/>
      </c>
      <c r="U7" s="278" t="str">
        <f t="shared" si="2"/>
        <v/>
      </c>
      <c r="V7" s="266" t="str">
        <f t="shared" si="1"/>
        <v/>
      </c>
      <c r="W7" s="368"/>
      <c r="X7" s="369"/>
      <c r="Y7" s="369"/>
      <c r="Z7" s="369"/>
      <c r="AA7" s="369"/>
    </row>
    <row r="8" spans="1:27" s="128" customFormat="1" ht="15.95" customHeight="1" x14ac:dyDescent="0.25">
      <c r="A8" s="283">
        <f t="shared" si="3"/>
        <v>4</v>
      </c>
      <c r="B8" s="408" t="str">
        <f>IF(Classe!C23="","",Classe!C23)</f>
        <v/>
      </c>
      <c r="C8" s="408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26"/>
      <c r="R8" s="126"/>
      <c r="S8" s="127"/>
      <c r="T8" s="271" t="str">
        <f t="shared" si="0"/>
        <v/>
      </c>
      <c r="U8" s="278" t="str">
        <f t="shared" si="2"/>
        <v/>
      </c>
      <c r="V8" s="282" t="str">
        <f t="shared" si="1"/>
        <v/>
      </c>
      <c r="W8" s="409"/>
      <c r="X8" s="410"/>
      <c r="Y8" s="410"/>
      <c r="Z8" s="410"/>
      <c r="AA8" s="410"/>
    </row>
    <row r="9" spans="1:27" ht="15.95" customHeight="1" x14ac:dyDescent="0.25">
      <c r="A9" s="191">
        <f t="shared" si="3"/>
        <v>5</v>
      </c>
      <c r="B9" s="379" t="str">
        <f>IF(Classe!C27="","",Classe!C27)</f>
        <v/>
      </c>
      <c r="C9" s="37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0"/>
      <c r="Q9" s="10"/>
      <c r="R9" s="10"/>
      <c r="S9" s="54"/>
      <c r="T9" s="271" t="str">
        <f t="shared" si="0"/>
        <v/>
      </c>
      <c r="U9" s="278" t="str">
        <f t="shared" si="2"/>
        <v/>
      </c>
      <c r="V9" s="266" t="str">
        <f t="shared" si="1"/>
        <v/>
      </c>
      <c r="W9" s="368"/>
      <c r="X9" s="369"/>
      <c r="Y9" s="369"/>
      <c r="Z9" s="369"/>
      <c r="AA9" s="369"/>
    </row>
    <row r="10" spans="1:27" s="128" customFormat="1" ht="15.95" customHeight="1" x14ac:dyDescent="0.25">
      <c r="A10" s="283">
        <f t="shared" si="3"/>
        <v>6</v>
      </c>
      <c r="B10" s="408" t="str">
        <f>IF(Classe!C31="","",Classe!C31)</f>
        <v/>
      </c>
      <c r="C10" s="408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6"/>
      <c r="Q10" s="126"/>
      <c r="R10" s="126"/>
      <c r="S10" s="127"/>
      <c r="T10" s="271" t="str">
        <f t="shared" si="0"/>
        <v/>
      </c>
      <c r="U10" s="278" t="str">
        <f t="shared" si="2"/>
        <v/>
      </c>
      <c r="V10" s="282" t="str">
        <f t="shared" si="1"/>
        <v/>
      </c>
      <c r="W10" s="409"/>
      <c r="X10" s="410"/>
      <c r="Y10" s="410"/>
      <c r="Z10" s="410"/>
      <c r="AA10" s="410"/>
    </row>
    <row r="11" spans="1:27" ht="15.95" customHeight="1" x14ac:dyDescent="0.25">
      <c r="A11" s="191">
        <f t="shared" si="3"/>
        <v>7</v>
      </c>
      <c r="B11" s="379" t="str">
        <f>IF(Classe!C35="","",Classe!C35)</f>
        <v/>
      </c>
      <c r="C11" s="37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54"/>
      <c r="T11" s="271" t="str">
        <f t="shared" si="0"/>
        <v/>
      </c>
      <c r="U11" s="278" t="str">
        <f t="shared" si="2"/>
        <v/>
      </c>
      <c r="V11" s="266" t="str">
        <f t="shared" si="1"/>
        <v/>
      </c>
      <c r="W11" s="368"/>
      <c r="X11" s="369"/>
      <c r="Y11" s="369"/>
      <c r="Z11" s="369"/>
      <c r="AA11" s="369"/>
    </row>
    <row r="12" spans="1:27" s="128" customFormat="1" ht="15.95" customHeight="1" x14ac:dyDescent="0.25">
      <c r="A12" s="283">
        <f t="shared" si="3"/>
        <v>8</v>
      </c>
      <c r="B12" s="408" t="str">
        <f>IF(Classe!C39="","",Classe!C39)</f>
        <v/>
      </c>
      <c r="C12" s="408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6"/>
      <c r="Q12" s="126"/>
      <c r="R12" s="126"/>
      <c r="S12" s="127"/>
      <c r="T12" s="271" t="str">
        <f t="shared" si="0"/>
        <v/>
      </c>
      <c r="U12" s="278" t="str">
        <f t="shared" si="2"/>
        <v/>
      </c>
      <c r="V12" s="282" t="str">
        <f t="shared" si="1"/>
        <v/>
      </c>
      <c r="W12" s="409"/>
      <c r="X12" s="410"/>
      <c r="Y12" s="410"/>
      <c r="Z12" s="410"/>
      <c r="AA12" s="410"/>
    </row>
    <row r="13" spans="1:27" ht="15.95" customHeight="1" x14ac:dyDescent="0.25">
      <c r="A13" s="191">
        <f t="shared" si="3"/>
        <v>9</v>
      </c>
      <c r="B13" s="379" t="str">
        <f>IF(Classe!C43="","",Classe!C43)</f>
        <v/>
      </c>
      <c r="C13" s="37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54"/>
      <c r="T13" s="271" t="str">
        <f t="shared" si="0"/>
        <v/>
      </c>
      <c r="U13" s="278" t="str">
        <f t="shared" si="2"/>
        <v/>
      </c>
      <c r="V13" s="266" t="str">
        <f t="shared" si="1"/>
        <v/>
      </c>
      <c r="W13" s="368"/>
      <c r="X13" s="369"/>
      <c r="Y13" s="369"/>
      <c r="Z13" s="369"/>
      <c r="AA13" s="369"/>
    </row>
    <row r="14" spans="1:27" s="128" customFormat="1" ht="15.95" customHeight="1" x14ac:dyDescent="0.25">
      <c r="A14" s="283">
        <f t="shared" si="3"/>
        <v>10</v>
      </c>
      <c r="B14" s="408" t="str">
        <f>IF(Classe!C47="","",Classe!C47)</f>
        <v/>
      </c>
      <c r="C14" s="408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6"/>
      <c r="Q14" s="126"/>
      <c r="R14" s="126"/>
      <c r="S14" s="127"/>
      <c r="T14" s="271" t="str">
        <f t="shared" si="0"/>
        <v/>
      </c>
      <c r="U14" s="278" t="str">
        <f t="shared" si="2"/>
        <v/>
      </c>
      <c r="V14" s="282" t="str">
        <f t="shared" si="1"/>
        <v/>
      </c>
      <c r="W14" s="409"/>
      <c r="X14" s="410"/>
      <c r="Y14" s="410"/>
      <c r="Z14" s="410"/>
      <c r="AA14" s="410"/>
    </row>
    <row r="15" spans="1:27" ht="15.95" customHeight="1" x14ac:dyDescent="0.25">
      <c r="A15" s="191">
        <f t="shared" si="3"/>
        <v>11</v>
      </c>
      <c r="B15" s="379" t="str">
        <f>IF(Classe!C51="","",Classe!C51)</f>
        <v/>
      </c>
      <c r="C15" s="37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0"/>
      <c r="Q15" s="10"/>
      <c r="R15" s="10"/>
      <c r="S15" s="54"/>
      <c r="T15" s="271" t="str">
        <f t="shared" si="0"/>
        <v/>
      </c>
      <c r="U15" s="278" t="str">
        <f t="shared" si="2"/>
        <v/>
      </c>
      <c r="V15" s="266" t="str">
        <f t="shared" si="1"/>
        <v/>
      </c>
      <c r="W15" s="368"/>
      <c r="X15" s="369"/>
      <c r="Y15" s="369"/>
      <c r="Z15" s="369"/>
      <c r="AA15" s="369"/>
    </row>
    <row r="16" spans="1:27" s="128" customFormat="1" ht="15.95" customHeight="1" x14ac:dyDescent="0.25">
      <c r="A16" s="283">
        <f t="shared" si="3"/>
        <v>12</v>
      </c>
      <c r="B16" s="408" t="str">
        <f>IF(Classe!C55="","",Classe!C55)</f>
        <v/>
      </c>
      <c r="C16" s="408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6"/>
      <c r="Q16" s="126"/>
      <c r="R16" s="126"/>
      <c r="S16" s="127"/>
      <c r="T16" s="271" t="str">
        <f t="shared" si="0"/>
        <v/>
      </c>
      <c r="U16" s="278" t="str">
        <f t="shared" si="2"/>
        <v/>
      </c>
      <c r="V16" s="282" t="str">
        <f t="shared" si="1"/>
        <v/>
      </c>
      <c r="W16" s="409"/>
      <c r="X16" s="410"/>
      <c r="Y16" s="410"/>
      <c r="Z16" s="410"/>
      <c r="AA16" s="410"/>
    </row>
    <row r="17" spans="1:27" ht="15.95" customHeight="1" x14ac:dyDescent="0.25">
      <c r="A17" s="191">
        <f t="shared" si="3"/>
        <v>13</v>
      </c>
      <c r="B17" s="379" t="str">
        <f>IF(Classe!C59="","",Classe!C59)</f>
        <v/>
      </c>
      <c r="C17" s="37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0"/>
      <c r="Q17" s="10"/>
      <c r="R17" s="10"/>
      <c r="S17" s="54"/>
      <c r="T17" s="271" t="str">
        <f t="shared" si="0"/>
        <v/>
      </c>
      <c r="U17" s="278" t="str">
        <f t="shared" si="2"/>
        <v/>
      </c>
      <c r="V17" s="266" t="str">
        <f t="shared" si="1"/>
        <v/>
      </c>
      <c r="W17" s="368"/>
      <c r="X17" s="369"/>
      <c r="Y17" s="369"/>
      <c r="Z17" s="369"/>
      <c r="AA17" s="369"/>
    </row>
    <row r="18" spans="1:27" s="128" customFormat="1" ht="15.95" customHeight="1" x14ac:dyDescent="0.25">
      <c r="A18" s="283">
        <f t="shared" si="3"/>
        <v>14</v>
      </c>
      <c r="B18" s="408" t="str">
        <f>IF(Classe!C63="","",Classe!C63)</f>
        <v/>
      </c>
      <c r="C18" s="408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26"/>
      <c r="R18" s="126"/>
      <c r="S18" s="127"/>
      <c r="T18" s="271" t="str">
        <f t="shared" si="0"/>
        <v/>
      </c>
      <c r="U18" s="278" t="str">
        <f t="shared" si="2"/>
        <v/>
      </c>
      <c r="V18" s="282" t="str">
        <f t="shared" si="1"/>
        <v/>
      </c>
      <c r="W18" s="409"/>
      <c r="X18" s="410"/>
      <c r="Y18" s="410"/>
      <c r="Z18" s="410"/>
      <c r="AA18" s="410"/>
    </row>
    <row r="19" spans="1:27" ht="15.95" customHeight="1" x14ac:dyDescent="0.25">
      <c r="A19" s="191">
        <f t="shared" si="3"/>
        <v>15</v>
      </c>
      <c r="B19" s="379" t="str">
        <f>IF(Classe!C67="","",Classe!C67)</f>
        <v/>
      </c>
      <c r="C19" s="37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10"/>
      <c r="R19" s="10"/>
      <c r="S19" s="54"/>
      <c r="T19" s="271" t="str">
        <f t="shared" si="0"/>
        <v/>
      </c>
      <c r="U19" s="278" t="str">
        <f t="shared" si="2"/>
        <v/>
      </c>
      <c r="V19" s="266" t="str">
        <f t="shared" si="1"/>
        <v/>
      </c>
      <c r="W19" s="368"/>
      <c r="X19" s="369"/>
      <c r="Y19" s="369"/>
      <c r="Z19" s="369"/>
      <c r="AA19" s="369"/>
    </row>
    <row r="20" spans="1:27" s="128" customFormat="1" ht="15.95" customHeight="1" x14ac:dyDescent="0.25">
      <c r="A20" s="283">
        <f t="shared" si="3"/>
        <v>16</v>
      </c>
      <c r="B20" s="408" t="str">
        <f>IF(Classe!C71="","",Classe!C71)</f>
        <v/>
      </c>
      <c r="C20" s="408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3"/>
      <c r="Q20" s="126"/>
      <c r="R20" s="126"/>
      <c r="S20" s="127"/>
      <c r="T20" s="271" t="str">
        <f t="shared" si="0"/>
        <v/>
      </c>
      <c r="U20" s="278" t="str">
        <f t="shared" si="2"/>
        <v/>
      </c>
      <c r="V20" s="282" t="str">
        <f t="shared" si="1"/>
        <v/>
      </c>
      <c r="W20" s="409"/>
      <c r="X20" s="410"/>
      <c r="Y20" s="410"/>
      <c r="Z20" s="410"/>
      <c r="AA20" s="410"/>
    </row>
    <row r="21" spans="1:27" ht="15.95" customHeight="1" x14ac:dyDescent="0.25">
      <c r="A21" s="191">
        <f t="shared" si="3"/>
        <v>17</v>
      </c>
      <c r="B21" s="379" t="str">
        <f>IF(Classe!C75="","",Classe!C75)</f>
        <v/>
      </c>
      <c r="C21" s="37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/>
      <c r="Q21" s="10"/>
      <c r="R21" s="10"/>
      <c r="S21" s="54"/>
      <c r="T21" s="271" t="str">
        <f t="shared" si="0"/>
        <v/>
      </c>
      <c r="U21" s="278" t="str">
        <f t="shared" si="2"/>
        <v/>
      </c>
      <c r="V21" s="266" t="str">
        <f t="shared" si="1"/>
        <v/>
      </c>
      <c r="W21" s="368"/>
      <c r="X21" s="369"/>
      <c r="Y21" s="369"/>
      <c r="Z21" s="369"/>
      <c r="AA21" s="369"/>
    </row>
    <row r="22" spans="1:27" s="128" customFormat="1" ht="15.95" customHeight="1" x14ac:dyDescent="0.25">
      <c r="A22" s="283">
        <f t="shared" si="3"/>
        <v>18</v>
      </c>
      <c r="B22" s="408" t="str">
        <f>IF(Classe!C79="","",Classe!C79)</f>
        <v/>
      </c>
      <c r="C22" s="408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Q22" s="126"/>
      <c r="R22" s="126"/>
      <c r="S22" s="127"/>
      <c r="T22" s="271" t="str">
        <f t="shared" si="0"/>
        <v/>
      </c>
      <c r="U22" s="278" t="str">
        <f t="shared" si="2"/>
        <v/>
      </c>
      <c r="V22" s="282" t="str">
        <f t="shared" si="1"/>
        <v/>
      </c>
      <c r="W22" s="409"/>
      <c r="X22" s="410"/>
      <c r="Y22" s="410"/>
      <c r="Z22" s="410"/>
      <c r="AA22" s="410"/>
    </row>
    <row r="23" spans="1:27" ht="15.95" customHeight="1" x14ac:dyDescent="0.25">
      <c r="A23" s="191">
        <f t="shared" si="3"/>
        <v>19</v>
      </c>
      <c r="B23" s="379" t="str">
        <f>IF(Classe!C83="","",Classe!C83)</f>
        <v/>
      </c>
      <c r="C23" s="37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/>
      <c r="Q23" s="10"/>
      <c r="R23" s="10"/>
      <c r="S23" s="54"/>
      <c r="T23" s="271" t="str">
        <f t="shared" si="0"/>
        <v/>
      </c>
      <c r="U23" s="278" t="str">
        <f t="shared" si="2"/>
        <v/>
      </c>
      <c r="V23" s="266" t="str">
        <f t="shared" si="1"/>
        <v/>
      </c>
      <c r="W23" s="368"/>
      <c r="X23" s="369"/>
      <c r="Y23" s="369"/>
      <c r="Z23" s="369"/>
      <c r="AA23" s="369"/>
    </row>
    <row r="24" spans="1:27" s="128" customFormat="1" ht="15.95" customHeight="1" x14ac:dyDescent="0.25">
      <c r="A24" s="283">
        <f t="shared" si="3"/>
        <v>20</v>
      </c>
      <c r="B24" s="408" t="str">
        <f>IF(Classe!C87="","",Classe!C87)</f>
        <v/>
      </c>
      <c r="C24" s="408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126"/>
      <c r="R24" s="126"/>
      <c r="S24" s="127"/>
      <c r="T24" s="271" t="str">
        <f t="shared" si="0"/>
        <v/>
      </c>
      <c r="U24" s="278" t="str">
        <f t="shared" si="2"/>
        <v/>
      </c>
      <c r="V24" s="282" t="str">
        <f t="shared" si="1"/>
        <v/>
      </c>
      <c r="W24" s="409"/>
      <c r="X24" s="410"/>
      <c r="Y24" s="410"/>
      <c r="Z24" s="410"/>
      <c r="AA24" s="410"/>
    </row>
    <row r="25" spans="1:27" ht="15.95" customHeight="1" x14ac:dyDescent="0.25">
      <c r="A25" s="191">
        <f t="shared" si="3"/>
        <v>21</v>
      </c>
      <c r="B25" s="379" t="str">
        <f>IF(Classe!C91="","",Classe!C91)</f>
        <v/>
      </c>
      <c r="C25" s="37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"/>
      <c r="Q25" s="10"/>
      <c r="R25" s="10"/>
      <c r="S25" s="54"/>
      <c r="T25" s="271" t="str">
        <f t="shared" si="0"/>
        <v/>
      </c>
      <c r="U25" s="278" t="str">
        <f t="shared" si="2"/>
        <v/>
      </c>
      <c r="V25" s="266" t="str">
        <f t="shared" si="1"/>
        <v/>
      </c>
      <c r="W25" s="368"/>
      <c r="X25" s="369"/>
      <c r="Y25" s="369"/>
      <c r="Z25" s="369"/>
      <c r="AA25" s="369"/>
    </row>
    <row r="26" spans="1:27" s="128" customFormat="1" ht="15.95" customHeight="1" x14ac:dyDescent="0.25">
      <c r="A26" s="283">
        <f t="shared" si="3"/>
        <v>22</v>
      </c>
      <c r="B26" s="408" t="str">
        <f>IF(Classe!C95="","",Classe!C95)</f>
        <v/>
      </c>
      <c r="C26" s="408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  <c r="Q26" s="126"/>
      <c r="R26" s="126"/>
      <c r="S26" s="127"/>
      <c r="T26" s="271" t="str">
        <f t="shared" si="0"/>
        <v/>
      </c>
      <c r="U26" s="278" t="str">
        <f t="shared" si="2"/>
        <v/>
      </c>
      <c r="V26" s="282" t="str">
        <f t="shared" si="1"/>
        <v/>
      </c>
      <c r="W26" s="409"/>
      <c r="X26" s="410"/>
      <c r="Y26" s="410"/>
      <c r="Z26" s="410"/>
      <c r="AA26" s="410"/>
    </row>
    <row r="27" spans="1:27" ht="15.95" customHeight="1" x14ac:dyDescent="0.25">
      <c r="A27" s="191">
        <f t="shared" si="3"/>
        <v>23</v>
      </c>
      <c r="B27" s="379" t="str">
        <f>IF(Classe!C99="","",Classe!C99)</f>
        <v/>
      </c>
      <c r="C27" s="37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"/>
      <c r="Q27" s="10"/>
      <c r="R27" s="10"/>
      <c r="S27" s="54"/>
      <c r="T27" s="271" t="str">
        <f t="shared" si="0"/>
        <v/>
      </c>
      <c r="U27" s="278" t="str">
        <f t="shared" si="2"/>
        <v/>
      </c>
      <c r="V27" s="266" t="str">
        <f t="shared" si="1"/>
        <v/>
      </c>
      <c r="W27" s="368"/>
      <c r="X27" s="369"/>
      <c r="Y27" s="369"/>
      <c r="Z27" s="369"/>
      <c r="AA27" s="369"/>
    </row>
    <row r="28" spans="1:27" s="128" customFormat="1" ht="15.95" customHeight="1" x14ac:dyDescent="0.25">
      <c r="A28" s="283">
        <f t="shared" si="3"/>
        <v>24</v>
      </c>
      <c r="B28" s="408" t="str">
        <f>IF(Classe!C103="","",Classe!C103)</f>
        <v/>
      </c>
      <c r="C28" s="408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  <c r="Q28" s="126"/>
      <c r="R28" s="126"/>
      <c r="S28" s="127"/>
      <c r="T28" s="271" t="str">
        <f t="shared" si="0"/>
        <v/>
      </c>
      <c r="U28" s="278" t="str">
        <f t="shared" si="2"/>
        <v/>
      </c>
      <c r="V28" s="282" t="str">
        <f t="shared" si="1"/>
        <v/>
      </c>
      <c r="W28" s="409"/>
      <c r="X28" s="410"/>
      <c r="Y28" s="410"/>
      <c r="Z28" s="410"/>
      <c r="AA28" s="410"/>
    </row>
    <row r="29" spans="1:27" ht="15.95" customHeight="1" x14ac:dyDescent="0.25">
      <c r="A29" s="191">
        <f t="shared" si="3"/>
        <v>25</v>
      </c>
      <c r="B29" s="379" t="str">
        <f>IF(Classe!C107="","",Classe!C107)</f>
        <v/>
      </c>
      <c r="C29" s="37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/>
      <c r="Q29" s="10"/>
      <c r="R29" s="10"/>
      <c r="S29" s="54"/>
      <c r="T29" s="271" t="str">
        <f t="shared" si="0"/>
        <v/>
      </c>
      <c r="U29" s="278" t="str">
        <f t="shared" si="2"/>
        <v/>
      </c>
      <c r="V29" s="266" t="str">
        <f t="shared" si="1"/>
        <v/>
      </c>
      <c r="W29" s="368"/>
      <c r="X29" s="369"/>
      <c r="Y29" s="369"/>
      <c r="Z29" s="369"/>
      <c r="AA29" s="369"/>
    </row>
    <row r="30" spans="1:27" s="128" customFormat="1" ht="15.95" customHeight="1" x14ac:dyDescent="0.25">
      <c r="A30" s="283">
        <f t="shared" si="3"/>
        <v>26</v>
      </c>
      <c r="B30" s="408" t="str">
        <f>IF(Classe!C111="","",Classe!C111)</f>
        <v/>
      </c>
      <c r="C30" s="408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126"/>
      <c r="R30" s="126"/>
      <c r="S30" s="127"/>
      <c r="T30" s="271" t="str">
        <f t="shared" si="0"/>
        <v/>
      </c>
      <c r="U30" s="278" t="str">
        <f t="shared" si="2"/>
        <v/>
      </c>
      <c r="V30" s="282" t="str">
        <f t="shared" si="1"/>
        <v/>
      </c>
      <c r="W30" s="409"/>
      <c r="X30" s="410"/>
      <c r="Y30" s="410"/>
      <c r="Z30" s="410"/>
      <c r="AA30" s="410"/>
    </row>
    <row r="31" spans="1:27" ht="15.95" customHeight="1" x14ac:dyDescent="0.25">
      <c r="A31" s="191">
        <f t="shared" si="3"/>
        <v>27</v>
      </c>
      <c r="B31" s="379" t="str">
        <f>IF(Classe!C115="","",Classe!C115)</f>
        <v/>
      </c>
      <c r="C31" s="3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/>
      <c r="Q31" s="10"/>
      <c r="R31" s="10"/>
      <c r="S31" s="54"/>
      <c r="T31" s="271" t="str">
        <f t="shared" si="0"/>
        <v/>
      </c>
      <c r="U31" s="278" t="str">
        <f t="shared" si="2"/>
        <v/>
      </c>
      <c r="V31" s="266" t="str">
        <f t="shared" si="1"/>
        <v/>
      </c>
      <c r="W31" s="368"/>
      <c r="X31" s="369"/>
      <c r="Y31" s="369"/>
      <c r="Z31" s="369"/>
      <c r="AA31" s="369"/>
    </row>
    <row r="32" spans="1:27" s="128" customFormat="1" ht="15.95" customHeight="1" x14ac:dyDescent="0.25">
      <c r="A32" s="283">
        <f t="shared" si="3"/>
        <v>28</v>
      </c>
      <c r="B32" s="408" t="str">
        <f>IF(Classe!C119="","",Classe!C119)</f>
        <v/>
      </c>
      <c r="C32" s="408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3"/>
      <c r="Q32" s="126"/>
      <c r="R32" s="126"/>
      <c r="S32" s="127"/>
      <c r="T32" s="271" t="str">
        <f t="shared" si="0"/>
        <v/>
      </c>
      <c r="U32" s="278" t="str">
        <f t="shared" si="2"/>
        <v/>
      </c>
      <c r="V32" s="282" t="str">
        <f t="shared" si="1"/>
        <v/>
      </c>
      <c r="W32" s="409"/>
      <c r="X32" s="410"/>
      <c r="Y32" s="410"/>
      <c r="Z32" s="410"/>
      <c r="AA32" s="410"/>
    </row>
    <row r="33" spans="1:27" ht="15.95" customHeight="1" x14ac:dyDescent="0.25">
      <c r="A33" s="191">
        <f t="shared" si="3"/>
        <v>29</v>
      </c>
      <c r="B33" s="379" t="str">
        <f>IF(Classe!C123="","",Classe!C123)</f>
        <v/>
      </c>
      <c r="C33" s="37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9"/>
      <c r="Q33" s="10"/>
      <c r="R33" s="10"/>
      <c r="S33" s="54"/>
      <c r="T33" s="271" t="str">
        <f t="shared" si="0"/>
        <v/>
      </c>
      <c r="U33" s="278" t="str">
        <f t="shared" si="2"/>
        <v/>
      </c>
      <c r="V33" s="266" t="str">
        <f t="shared" si="1"/>
        <v/>
      </c>
      <c r="W33" s="368"/>
      <c r="X33" s="369"/>
      <c r="Y33" s="369"/>
      <c r="Z33" s="369"/>
      <c r="AA33" s="369"/>
    </row>
    <row r="34" spans="1:27" s="128" customFormat="1" ht="15.95" customHeight="1" thickBot="1" x14ac:dyDescent="0.3">
      <c r="A34" s="283">
        <f t="shared" si="3"/>
        <v>30</v>
      </c>
      <c r="B34" s="408" t="str">
        <f>IF(Classe!C127="","",Classe!C127)</f>
        <v/>
      </c>
      <c r="C34" s="408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  <c r="Q34" s="126"/>
      <c r="R34" s="126"/>
      <c r="S34" s="134"/>
      <c r="T34" s="272" t="str">
        <f t="shared" si="0"/>
        <v/>
      </c>
      <c r="U34" s="279" t="str">
        <f t="shared" si="2"/>
        <v/>
      </c>
      <c r="V34" s="282" t="str">
        <f t="shared" si="1"/>
        <v/>
      </c>
      <c r="W34" s="409"/>
      <c r="X34" s="410"/>
      <c r="Y34" s="410"/>
      <c r="Z34" s="410"/>
      <c r="AA34" s="410"/>
    </row>
    <row r="35" spans="1:27" s="195" customFormat="1" ht="20.100000000000001" customHeight="1" x14ac:dyDescent="0.25">
      <c r="A35" s="380" t="s">
        <v>26</v>
      </c>
      <c r="B35" s="381"/>
      <c r="C35" s="382"/>
      <c r="D35" s="192" t="str">
        <f t="shared" ref="D35" si="4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S35" si="5">IFERROR(AVERAGEIF(G5:G34,"&lt;&gt;""",G5:G34),"")</f>
        <v/>
      </c>
      <c r="H35" s="192" t="str">
        <f t="shared" si="5"/>
        <v/>
      </c>
      <c r="I35" s="192" t="str">
        <f t="shared" si="5"/>
        <v/>
      </c>
      <c r="J35" s="192" t="str">
        <f t="shared" si="5"/>
        <v/>
      </c>
      <c r="K35" s="192" t="str">
        <f t="shared" si="5"/>
        <v/>
      </c>
      <c r="L35" s="192" t="str">
        <f t="shared" si="5"/>
        <v/>
      </c>
      <c r="M35" s="192" t="str">
        <f t="shared" si="5"/>
        <v/>
      </c>
      <c r="N35" s="192" t="str">
        <f t="shared" si="5"/>
        <v/>
      </c>
      <c r="O35" s="192" t="str">
        <f t="shared" si="5"/>
        <v/>
      </c>
      <c r="P35" s="192" t="str">
        <f t="shared" si="5"/>
        <v/>
      </c>
      <c r="Q35" s="192" t="str">
        <f t="shared" si="5"/>
        <v/>
      </c>
      <c r="R35" s="192" t="str">
        <f t="shared" si="5"/>
        <v/>
      </c>
      <c r="S35" s="192" t="str">
        <f t="shared" si="5"/>
        <v/>
      </c>
      <c r="T35" s="273"/>
      <c r="U35" s="280"/>
      <c r="V35" s="193" t="str">
        <f t="shared" si="1"/>
        <v/>
      </c>
      <c r="W35" s="194"/>
    </row>
    <row r="36" spans="1:27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274"/>
      <c r="U36" s="280"/>
      <c r="V36" s="238"/>
      <c r="W36" s="42"/>
    </row>
    <row r="37" spans="1:27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1"/>
      <c r="T37" s="274"/>
      <c r="U37" s="280"/>
      <c r="V37" s="240"/>
      <c r="W37" s="27"/>
    </row>
    <row r="38" spans="1:27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5"/>
      <c r="T38" s="274"/>
      <c r="U38" s="280"/>
      <c r="V38" s="242"/>
    </row>
  </sheetData>
  <sheetProtection sheet="1" insertColumns="0" insertRows="0" deleteColumns="0" deleteRows="0"/>
  <mergeCells count="63">
    <mergeCell ref="T2:T4"/>
    <mergeCell ref="U2:U4"/>
    <mergeCell ref="B5:C5"/>
    <mergeCell ref="W5:AA5"/>
    <mergeCell ref="B6:C6"/>
    <mergeCell ref="W6:AA6"/>
    <mergeCell ref="B7:C7"/>
    <mergeCell ref="W7:AA7"/>
    <mergeCell ref="B8:C8"/>
    <mergeCell ref="W8:AA8"/>
    <mergeCell ref="B9:C9"/>
    <mergeCell ref="W9:AA9"/>
    <mergeCell ref="B10:C10"/>
    <mergeCell ref="W10:AA10"/>
    <mergeCell ref="B11:C11"/>
    <mergeCell ref="W11:AA11"/>
    <mergeCell ref="B12:C12"/>
    <mergeCell ref="W12:AA12"/>
    <mergeCell ref="B13:C13"/>
    <mergeCell ref="W13:AA13"/>
    <mergeCell ref="B14:C14"/>
    <mergeCell ref="W14:AA14"/>
    <mergeCell ref="B15:C15"/>
    <mergeCell ref="W15:AA15"/>
    <mergeCell ref="B16:C16"/>
    <mergeCell ref="W16:AA16"/>
    <mergeCell ref="B17:C17"/>
    <mergeCell ref="W17:AA17"/>
    <mergeCell ref="B18:C18"/>
    <mergeCell ref="W18:AA18"/>
    <mergeCell ref="B19:C19"/>
    <mergeCell ref="W19:AA19"/>
    <mergeCell ref="B20:C20"/>
    <mergeCell ref="W20:AA20"/>
    <mergeCell ref="B21:C21"/>
    <mergeCell ref="W21:AA21"/>
    <mergeCell ref="B22:C22"/>
    <mergeCell ref="W22:AA22"/>
    <mergeCell ref="B23:C23"/>
    <mergeCell ref="W23:AA23"/>
    <mergeCell ref="B24:C24"/>
    <mergeCell ref="W24:AA24"/>
    <mergeCell ref="B25:C25"/>
    <mergeCell ref="W25:AA25"/>
    <mergeCell ref="B26:C26"/>
    <mergeCell ref="W26:AA26"/>
    <mergeCell ref="B27:C27"/>
    <mergeCell ref="W27:AA27"/>
    <mergeCell ref="B28:C28"/>
    <mergeCell ref="W28:AA28"/>
    <mergeCell ref="B29:C29"/>
    <mergeCell ref="W29:AA29"/>
    <mergeCell ref="B30:C30"/>
    <mergeCell ref="W30:AA30"/>
    <mergeCell ref="B34:C34"/>
    <mergeCell ref="W34:AA34"/>
    <mergeCell ref="A35:C35"/>
    <mergeCell ref="B31:C31"/>
    <mergeCell ref="W31:AA31"/>
    <mergeCell ref="B32:C32"/>
    <mergeCell ref="W32:AA32"/>
    <mergeCell ref="B33:C33"/>
    <mergeCell ref="W33:AA33"/>
  </mergeCells>
  <conditionalFormatting sqref="V5 D5:Q38 S35">
    <cfRule type="cellIs" dxfId="27" priority="6" stopIfTrue="1" operator="lessThan">
      <formula>D$4/2</formula>
    </cfRule>
    <cfRule type="cellIs" dxfId="26" priority="7" stopIfTrue="1" operator="equal">
      <formula>"a"</formula>
    </cfRule>
  </conditionalFormatting>
  <conditionalFormatting sqref="S5:S34">
    <cfRule type="cellIs" dxfId="25" priority="4" stopIfTrue="1" operator="lessThan">
      <formula>S$4/2</formula>
    </cfRule>
    <cfRule type="cellIs" dxfId="24" priority="5" stopIfTrue="1" operator="equal">
      <formula>"a"</formula>
    </cfRule>
  </conditionalFormatting>
  <conditionalFormatting sqref="S36:S37">
    <cfRule type="cellIs" dxfId="23" priority="8" stopIfTrue="1" operator="lessThan">
      <formula>#REF!/2</formula>
    </cfRule>
  </conditionalFormatting>
  <conditionalFormatting sqref="R5:R38">
    <cfRule type="cellIs" dxfId="22" priority="2" stopIfTrue="1" operator="lessThan">
      <formula>R$4/2</formula>
    </cfRule>
    <cfRule type="cellIs" dxfId="21" priority="3" stopIfTrue="1" operator="equal">
      <formula>"a"</formula>
    </cfRule>
  </conditionalFormatting>
  <conditionalFormatting sqref="T5:U38">
    <cfRule type="cellIs" dxfId="20" priority="9" stopIfTrue="1" operator="lessThan">
      <formula>T$2/2</formula>
    </cfRule>
    <cfRule type="cellIs" dxfId="19" priority="10" stopIfTrue="1" operator="equal">
      <formula>"a"</formula>
    </cfRule>
  </conditionalFormatting>
  <conditionalFormatting sqref="U5:U34">
    <cfRule type="cellIs" dxfId="18" priority="1" stopIfTrue="1" operator="lessThan">
      <formula>50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autoPageBreaks="0"/>
  </sheetPr>
  <dimension ref="A1:AM38"/>
  <sheetViews>
    <sheetView showGridLines="0" showRowColHeaders="0" zoomScale="90" zoomScaleNormal="90" workbookViewId="0">
      <pane xSplit="3" ySplit="4" topLeftCell="D5" activePane="bottomRight" state="frozenSplit"/>
      <selection pane="topRight" activeCell="D1" sqref="D1"/>
      <selection pane="bottomLeft" activeCell="A3" sqref="A3"/>
      <selection pane="bottomRight" activeCell="D5" sqref="D5"/>
    </sheetView>
  </sheetViews>
  <sheetFormatPr baseColWidth="10" defaultRowHeight="12.75" x14ac:dyDescent="0.2"/>
  <cols>
    <col min="1" max="1" width="3.140625" style="7" bestFit="1" customWidth="1"/>
    <col min="2" max="2" width="15.28515625" style="7" customWidth="1"/>
    <col min="3" max="3" width="13.5703125" style="7" customWidth="1"/>
    <col min="4" max="16" width="4.7109375" style="7" customWidth="1"/>
    <col min="17" max="18" width="4.7109375" style="82" customWidth="1"/>
    <col min="19" max="22" width="4.7109375" style="7" customWidth="1"/>
    <col min="23" max="24" width="4.7109375" style="82" customWidth="1"/>
    <col min="25" max="27" width="4.7109375" style="7" customWidth="1"/>
    <col min="28" max="29" width="4.7109375" style="82" customWidth="1"/>
    <col min="30" max="31" width="4.7109375" style="7" customWidth="1"/>
    <col min="32" max="32" width="4.7109375" style="224" customWidth="1"/>
    <col min="33" max="33" width="7.7109375" style="230" customWidth="1"/>
    <col min="34" max="34" width="5.7109375" style="244" customWidth="1"/>
    <col min="35" max="37" width="5.7109375" style="195" customWidth="1"/>
    <col min="38" max="16384" width="11.42578125" style="4"/>
  </cols>
  <sheetData>
    <row r="1" spans="1:39" ht="99.95" customHeight="1" thickBot="1" x14ac:dyDescent="0.45">
      <c r="A1" s="146"/>
      <c r="B1" s="147" t="s">
        <v>88</v>
      </c>
      <c r="C1" s="148" t="s">
        <v>89</v>
      </c>
      <c r="D1" s="22" t="s">
        <v>52</v>
      </c>
      <c r="E1" s="22" t="s">
        <v>53</v>
      </c>
      <c r="F1" s="22" t="s">
        <v>54</v>
      </c>
      <c r="G1" s="22" t="s">
        <v>55</v>
      </c>
      <c r="H1" s="22" t="s">
        <v>56</v>
      </c>
      <c r="I1" s="22" t="s">
        <v>57</v>
      </c>
      <c r="J1" s="22" t="s">
        <v>58</v>
      </c>
      <c r="K1" s="22" t="s">
        <v>59</v>
      </c>
      <c r="L1" s="22" t="s">
        <v>60</v>
      </c>
      <c r="M1" s="22" t="s">
        <v>61</v>
      </c>
      <c r="N1" s="22" t="s">
        <v>62</v>
      </c>
      <c r="O1" s="22" t="s">
        <v>63</v>
      </c>
      <c r="P1" s="23" t="s">
        <v>64</v>
      </c>
      <c r="Q1" s="23" t="s">
        <v>65</v>
      </c>
      <c r="R1" s="23" t="s">
        <v>66</v>
      </c>
      <c r="S1" s="22" t="s">
        <v>68</v>
      </c>
      <c r="T1" s="22" t="s">
        <v>69</v>
      </c>
      <c r="U1" s="22" t="s">
        <v>70</v>
      </c>
      <c r="V1" s="23" t="s">
        <v>71</v>
      </c>
      <c r="W1" s="23" t="s">
        <v>72</v>
      </c>
      <c r="X1" s="23" t="s">
        <v>73</v>
      </c>
      <c r="Y1" s="22" t="s">
        <v>74</v>
      </c>
      <c r="Z1" s="22" t="s">
        <v>75</v>
      </c>
      <c r="AA1" s="23" t="s">
        <v>76</v>
      </c>
      <c r="AB1" s="23" t="s">
        <v>77</v>
      </c>
      <c r="AC1" s="23" t="s">
        <v>78</v>
      </c>
      <c r="AD1" s="22" t="s">
        <v>79</v>
      </c>
      <c r="AE1" s="23" t="s">
        <v>80</v>
      </c>
      <c r="AF1" s="219" t="s">
        <v>67</v>
      </c>
      <c r="AG1" s="225" t="s">
        <v>34</v>
      </c>
      <c r="AH1" s="231"/>
    </row>
    <row r="2" spans="1:39" ht="15" customHeight="1" x14ac:dyDescent="0.4">
      <c r="A2" s="149"/>
      <c r="B2" s="150"/>
      <c r="C2" s="416" t="s">
        <v>81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6">
        <v>20</v>
      </c>
      <c r="AG2" s="398" t="s">
        <v>35</v>
      </c>
      <c r="AH2" s="213"/>
    </row>
    <row r="3" spans="1:39" ht="21.95" customHeight="1" thickBot="1" x14ac:dyDescent="0.25">
      <c r="A3" s="151"/>
      <c r="B3" s="152"/>
      <c r="C3" s="417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6"/>
      <c r="AG3" s="399"/>
      <c r="AH3" s="213"/>
    </row>
    <row r="4" spans="1:39" s="67" customFormat="1" ht="15" customHeight="1" thickBot="1" x14ac:dyDescent="0.25">
      <c r="A4" s="215"/>
      <c r="B4" s="216" t="s">
        <v>21</v>
      </c>
      <c r="C4" s="217" t="s">
        <v>83</v>
      </c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5"/>
      <c r="R4" s="155"/>
      <c r="S4" s="154"/>
      <c r="T4" s="154"/>
      <c r="U4" s="154"/>
      <c r="V4" s="154"/>
      <c r="W4" s="155"/>
      <c r="X4" s="155"/>
      <c r="Y4" s="154"/>
      <c r="Z4" s="154"/>
      <c r="AA4" s="154"/>
      <c r="AB4" s="155"/>
      <c r="AC4" s="155"/>
      <c r="AD4" s="154"/>
      <c r="AE4" s="154"/>
      <c r="AF4" s="397"/>
      <c r="AG4" s="399"/>
      <c r="AH4" s="295" t="s">
        <v>84</v>
      </c>
      <c r="AI4" s="296" t="s">
        <v>85</v>
      </c>
      <c r="AJ4" s="297" t="s">
        <v>86</v>
      </c>
      <c r="AK4" s="67" t="s">
        <v>87</v>
      </c>
    </row>
    <row r="5" spans="1:39" ht="15.95" customHeight="1" x14ac:dyDescent="0.3">
      <c r="A5" s="189">
        <v>1</v>
      </c>
      <c r="B5" s="378" t="str">
        <f>IF(Classe!C11="","",Classe!C11)</f>
        <v/>
      </c>
      <c r="C5" s="378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42"/>
      <c r="R5" s="142"/>
      <c r="S5" s="141"/>
      <c r="T5" s="141"/>
      <c r="U5" s="141"/>
      <c r="V5" s="142"/>
      <c r="W5" s="142"/>
      <c r="X5" s="142"/>
      <c r="Y5" s="141"/>
      <c r="Z5" s="141"/>
      <c r="AA5" s="142"/>
      <c r="AB5" s="142"/>
      <c r="AC5" s="142"/>
      <c r="AD5" s="141"/>
      <c r="AE5" s="142"/>
      <c r="AF5" s="220" t="str">
        <f t="shared" ref="AF5:AF34" si="0">IFERROR(IF(B5="","",SUMIF(D5:R5,"&lt;&gt;""",D5:R5)/(SUM($D$4:$R$4)-SUMIF(D5:R5,"",$D$4:$R$4))*$AF$2),"")</f>
        <v/>
      </c>
      <c r="AG5" s="226" t="str">
        <f>IFERROR(AF5*5,"")</f>
        <v/>
      </c>
      <c r="AH5" s="290" t="str">
        <f>IF(B5="","",SUMIF(D$2:AE$3,AH$4,D5:AE5))</f>
        <v/>
      </c>
      <c r="AI5" s="291" t="str">
        <f>IF(B5="","",SUMIF(D$2:AE$3,AI$4,D5:AE5))</f>
        <v/>
      </c>
      <c r="AJ5" s="292" t="str">
        <f>IF(B5="","",SUMIF(D$2:AE$3,AJ$4,D5:AE5))</f>
        <v/>
      </c>
      <c r="AK5" s="293" t="str">
        <f>IFERROR(AH5+AI5+AJ5,"")</f>
        <v/>
      </c>
      <c r="AL5" s="294"/>
      <c r="AM5" s="139"/>
    </row>
    <row r="6" spans="1:39" s="159" customFormat="1" ht="15.95" customHeight="1" x14ac:dyDescent="0.3">
      <c r="A6" s="218">
        <f>A5+1</f>
        <v>2</v>
      </c>
      <c r="B6" s="395" t="str">
        <f>IF(Classe!C15="","",Classe!C15)</f>
        <v/>
      </c>
      <c r="C6" s="39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7"/>
      <c r="R6" s="157"/>
      <c r="S6" s="156"/>
      <c r="T6" s="156"/>
      <c r="U6" s="156"/>
      <c r="V6" s="157"/>
      <c r="W6" s="157"/>
      <c r="X6" s="157"/>
      <c r="Y6" s="156"/>
      <c r="Z6" s="156"/>
      <c r="AA6" s="157"/>
      <c r="AB6" s="157"/>
      <c r="AC6" s="157"/>
      <c r="AD6" s="156"/>
      <c r="AE6" s="157"/>
      <c r="AF6" s="221" t="str">
        <f t="shared" si="0"/>
        <v/>
      </c>
      <c r="AG6" s="227" t="str">
        <f t="shared" ref="AG6:AG34" si="1">IFERROR(AF6*5,"")</f>
        <v/>
      </c>
      <c r="AH6" s="232" t="str">
        <f t="shared" ref="AH6:AH34" si="2">IF(B6="","",SUMIF(D$2:AE$3,AH$4,D6:AE6))</f>
        <v/>
      </c>
      <c r="AI6" s="233" t="str">
        <f t="shared" ref="AI6:AI34" si="3">IF(B6="","",SUMIF(D$2:AE$3,AI$4,D6:AE6))</f>
        <v/>
      </c>
      <c r="AJ6" s="246" t="str">
        <f t="shared" ref="AJ6:AJ34" si="4">IF(B6="","",SUMIF(D$2:AE$3,AJ$4,D6:AE6))</f>
        <v/>
      </c>
      <c r="AK6" s="286" t="str">
        <f t="shared" ref="AK6:AK34" si="5">IFERROR(AH6+AI6+AJ6,"")</f>
        <v/>
      </c>
      <c r="AL6" s="158"/>
      <c r="AM6" s="158"/>
    </row>
    <row r="7" spans="1:39" ht="15.95" customHeight="1" x14ac:dyDescent="0.3">
      <c r="A7" s="191">
        <f t="shared" ref="A7:A34" si="6">A6+1</f>
        <v>3</v>
      </c>
      <c r="B7" s="379" t="str">
        <f>IF(Classe!C19="","",Classe!C19)</f>
        <v/>
      </c>
      <c r="C7" s="379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4"/>
      <c r="Q7" s="144"/>
      <c r="R7" s="144"/>
      <c r="S7" s="143"/>
      <c r="T7" s="143"/>
      <c r="U7" s="143"/>
      <c r="V7" s="144"/>
      <c r="W7" s="144"/>
      <c r="X7" s="144"/>
      <c r="Y7" s="143"/>
      <c r="Z7" s="143"/>
      <c r="AA7" s="144"/>
      <c r="AB7" s="144"/>
      <c r="AC7" s="144"/>
      <c r="AD7" s="143"/>
      <c r="AE7" s="144"/>
      <c r="AF7" s="221" t="str">
        <f t="shared" si="0"/>
        <v/>
      </c>
      <c r="AG7" s="227" t="str">
        <f t="shared" si="1"/>
        <v/>
      </c>
      <c r="AH7" s="234" t="str">
        <f t="shared" si="2"/>
        <v/>
      </c>
      <c r="AI7" s="235" t="str">
        <f t="shared" si="3"/>
        <v/>
      </c>
      <c r="AJ7" s="247" t="str">
        <f t="shared" si="4"/>
        <v/>
      </c>
      <c r="AK7" s="287" t="str">
        <f t="shared" si="5"/>
        <v/>
      </c>
      <c r="AL7" s="140"/>
      <c r="AM7" s="140"/>
    </row>
    <row r="8" spans="1:39" s="159" customFormat="1" ht="15.95" customHeight="1" x14ac:dyDescent="0.3">
      <c r="A8" s="218">
        <f t="shared" si="6"/>
        <v>4</v>
      </c>
      <c r="B8" s="395" t="str">
        <f>IF(Classe!C23="","",Classe!C23)</f>
        <v/>
      </c>
      <c r="C8" s="395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7"/>
      <c r="Q8" s="157"/>
      <c r="R8" s="157"/>
      <c r="S8" s="156"/>
      <c r="T8" s="156"/>
      <c r="U8" s="156"/>
      <c r="V8" s="157"/>
      <c r="W8" s="157"/>
      <c r="X8" s="157"/>
      <c r="Y8" s="156"/>
      <c r="Z8" s="156"/>
      <c r="AA8" s="157"/>
      <c r="AB8" s="157"/>
      <c r="AC8" s="157"/>
      <c r="AD8" s="156"/>
      <c r="AE8" s="157"/>
      <c r="AF8" s="221" t="str">
        <f t="shared" si="0"/>
        <v/>
      </c>
      <c r="AG8" s="227" t="str">
        <f t="shared" si="1"/>
        <v/>
      </c>
      <c r="AH8" s="232" t="str">
        <f t="shared" si="2"/>
        <v/>
      </c>
      <c r="AI8" s="233" t="str">
        <f t="shared" si="3"/>
        <v/>
      </c>
      <c r="AJ8" s="246" t="str">
        <f t="shared" si="4"/>
        <v/>
      </c>
      <c r="AK8" s="286" t="str">
        <f t="shared" si="5"/>
        <v/>
      </c>
      <c r="AL8" s="158"/>
      <c r="AM8" s="158"/>
    </row>
    <row r="9" spans="1:39" ht="15.95" customHeight="1" x14ac:dyDescent="0.3">
      <c r="A9" s="191">
        <f t="shared" si="6"/>
        <v>5</v>
      </c>
      <c r="B9" s="379" t="str">
        <f>IF(Classe!C27="","",Classe!C27)</f>
        <v/>
      </c>
      <c r="C9" s="379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  <c r="Q9" s="144"/>
      <c r="R9" s="144"/>
      <c r="S9" s="143"/>
      <c r="T9" s="143"/>
      <c r="U9" s="143"/>
      <c r="V9" s="144"/>
      <c r="W9" s="144"/>
      <c r="X9" s="144"/>
      <c r="Y9" s="143"/>
      <c r="Z9" s="143"/>
      <c r="AA9" s="144"/>
      <c r="AB9" s="144"/>
      <c r="AC9" s="144"/>
      <c r="AD9" s="143"/>
      <c r="AE9" s="144"/>
      <c r="AF9" s="221" t="str">
        <f t="shared" si="0"/>
        <v/>
      </c>
      <c r="AG9" s="227" t="str">
        <f t="shared" si="1"/>
        <v/>
      </c>
      <c r="AH9" s="234" t="str">
        <f t="shared" si="2"/>
        <v/>
      </c>
      <c r="AI9" s="235" t="str">
        <f t="shared" si="3"/>
        <v/>
      </c>
      <c r="AJ9" s="247" t="str">
        <f t="shared" si="4"/>
        <v/>
      </c>
      <c r="AK9" s="287" t="str">
        <f t="shared" si="5"/>
        <v/>
      </c>
      <c r="AL9" s="140"/>
      <c r="AM9" s="140"/>
    </row>
    <row r="10" spans="1:39" s="159" customFormat="1" ht="15.95" customHeight="1" x14ac:dyDescent="0.3">
      <c r="A10" s="218">
        <f t="shared" si="6"/>
        <v>6</v>
      </c>
      <c r="B10" s="395" t="str">
        <f>IF(Classe!C31="","",Classe!C31)</f>
        <v/>
      </c>
      <c r="C10" s="39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  <c r="Q10" s="157"/>
      <c r="R10" s="157"/>
      <c r="S10" s="156"/>
      <c r="T10" s="156"/>
      <c r="U10" s="156"/>
      <c r="V10" s="157"/>
      <c r="W10" s="157"/>
      <c r="X10" s="157"/>
      <c r="Y10" s="156"/>
      <c r="Z10" s="156"/>
      <c r="AA10" s="157"/>
      <c r="AB10" s="157"/>
      <c r="AC10" s="157"/>
      <c r="AD10" s="156"/>
      <c r="AE10" s="157"/>
      <c r="AF10" s="221" t="str">
        <f t="shared" si="0"/>
        <v/>
      </c>
      <c r="AG10" s="227" t="str">
        <f t="shared" si="1"/>
        <v/>
      </c>
      <c r="AH10" s="232" t="str">
        <f t="shared" si="2"/>
        <v/>
      </c>
      <c r="AI10" s="233" t="str">
        <f t="shared" si="3"/>
        <v/>
      </c>
      <c r="AJ10" s="246" t="str">
        <f t="shared" si="4"/>
        <v/>
      </c>
      <c r="AK10" s="286" t="str">
        <f t="shared" si="5"/>
        <v/>
      </c>
      <c r="AL10" s="158"/>
      <c r="AM10" s="158"/>
    </row>
    <row r="11" spans="1:39" ht="15.95" customHeight="1" x14ac:dyDescent="0.3">
      <c r="A11" s="191">
        <f t="shared" si="6"/>
        <v>7</v>
      </c>
      <c r="B11" s="379" t="str">
        <f>IF(Classe!C35="","",Classe!C35)</f>
        <v/>
      </c>
      <c r="C11" s="379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4"/>
      <c r="Q11" s="144"/>
      <c r="R11" s="144"/>
      <c r="S11" s="143"/>
      <c r="T11" s="143"/>
      <c r="U11" s="143"/>
      <c r="V11" s="144"/>
      <c r="W11" s="144"/>
      <c r="X11" s="144"/>
      <c r="Y11" s="143"/>
      <c r="Z11" s="143"/>
      <c r="AA11" s="144"/>
      <c r="AB11" s="144"/>
      <c r="AC11" s="144"/>
      <c r="AD11" s="143"/>
      <c r="AE11" s="144"/>
      <c r="AF11" s="221" t="str">
        <f t="shared" si="0"/>
        <v/>
      </c>
      <c r="AG11" s="227" t="str">
        <f t="shared" si="1"/>
        <v/>
      </c>
      <c r="AH11" s="234" t="str">
        <f t="shared" si="2"/>
        <v/>
      </c>
      <c r="AI11" s="235" t="str">
        <f t="shared" si="3"/>
        <v/>
      </c>
      <c r="AJ11" s="247" t="str">
        <f t="shared" si="4"/>
        <v/>
      </c>
      <c r="AK11" s="287" t="str">
        <f t="shared" si="5"/>
        <v/>
      </c>
      <c r="AL11" s="140"/>
      <c r="AM11" s="140"/>
    </row>
    <row r="12" spans="1:39" s="159" customFormat="1" ht="15.95" customHeight="1" x14ac:dyDescent="0.3">
      <c r="A12" s="218">
        <f t="shared" si="6"/>
        <v>8</v>
      </c>
      <c r="B12" s="395" t="str">
        <f>IF(Classe!C39="","",Classe!C39)</f>
        <v/>
      </c>
      <c r="C12" s="395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7"/>
      <c r="Q12" s="157"/>
      <c r="R12" s="157"/>
      <c r="S12" s="156"/>
      <c r="T12" s="156"/>
      <c r="U12" s="156"/>
      <c r="V12" s="157"/>
      <c r="W12" s="157"/>
      <c r="X12" s="157"/>
      <c r="Y12" s="156"/>
      <c r="Z12" s="156"/>
      <c r="AA12" s="157"/>
      <c r="AB12" s="157"/>
      <c r="AC12" s="157"/>
      <c r="AD12" s="156"/>
      <c r="AE12" s="157"/>
      <c r="AF12" s="221" t="str">
        <f t="shared" si="0"/>
        <v/>
      </c>
      <c r="AG12" s="227" t="str">
        <f t="shared" si="1"/>
        <v/>
      </c>
      <c r="AH12" s="232" t="str">
        <f t="shared" si="2"/>
        <v/>
      </c>
      <c r="AI12" s="233" t="str">
        <f t="shared" si="3"/>
        <v/>
      </c>
      <c r="AJ12" s="246" t="str">
        <f t="shared" si="4"/>
        <v/>
      </c>
      <c r="AK12" s="286" t="str">
        <f t="shared" si="5"/>
        <v/>
      </c>
      <c r="AL12" s="158"/>
      <c r="AM12" s="158"/>
    </row>
    <row r="13" spans="1:39" ht="15.95" customHeight="1" x14ac:dyDescent="0.3">
      <c r="A13" s="191">
        <f t="shared" si="6"/>
        <v>9</v>
      </c>
      <c r="B13" s="379" t="str">
        <f>IF(Classe!C43="","",Classe!C43)</f>
        <v/>
      </c>
      <c r="C13" s="379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4"/>
      <c r="Q13" s="144"/>
      <c r="R13" s="144"/>
      <c r="S13" s="143"/>
      <c r="T13" s="143"/>
      <c r="U13" s="143"/>
      <c r="V13" s="144"/>
      <c r="W13" s="144"/>
      <c r="X13" s="144"/>
      <c r="Y13" s="143"/>
      <c r="Z13" s="143"/>
      <c r="AA13" s="144"/>
      <c r="AB13" s="144"/>
      <c r="AC13" s="144"/>
      <c r="AD13" s="143"/>
      <c r="AE13" s="144"/>
      <c r="AF13" s="221" t="str">
        <f t="shared" si="0"/>
        <v/>
      </c>
      <c r="AG13" s="227" t="str">
        <f t="shared" si="1"/>
        <v/>
      </c>
      <c r="AH13" s="234" t="str">
        <f t="shared" si="2"/>
        <v/>
      </c>
      <c r="AI13" s="235" t="str">
        <f t="shared" si="3"/>
        <v/>
      </c>
      <c r="AJ13" s="247" t="str">
        <f t="shared" si="4"/>
        <v/>
      </c>
      <c r="AK13" s="287" t="str">
        <f t="shared" si="5"/>
        <v/>
      </c>
      <c r="AL13" s="140"/>
      <c r="AM13" s="140"/>
    </row>
    <row r="14" spans="1:39" s="159" customFormat="1" ht="15.95" customHeight="1" x14ac:dyDescent="0.3">
      <c r="A14" s="218">
        <f t="shared" si="6"/>
        <v>10</v>
      </c>
      <c r="B14" s="395" t="str">
        <f>IF(Classe!C47="","",Classe!C47)</f>
        <v/>
      </c>
      <c r="C14" s="395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7"/>
      <c r="Q14" s="157"/>
      <c r="R14" s="157"/>
      <c r="S14" s="156"/>
      <c r="T14" s="156"/>
      <c r="U14" s="156"/>
      <c r="V14" s="157"/>
      <c r="W14" s="157"/>
      <c r="X14" s="157"/>
      <c r="Y14" s="156"/>
      <c r="Z14" s="156"/>
      <c r="AA14" s="157"/>
      <c r="AB14" s="157"/>
      <c r="AC14" s="157"/>
      <c r="AD14" s="156"/>
      <c r="AE14" s="157"/>
      <c r="AF14" s="221" t="str">
        <f t="shared" si="0"/>
        <v/>
      </c>
      <c r="AG14" s="227" t="str">
        <f t="shared" si="1"/>
        <v/>
      </c>
      <c r="AH14" s="232" t="str">
        <f t="shared" si="2"/>
        <v/>
      </c>
      <c r="AI14" s="233" t="str">
        <f t="shared" si="3"/>
        <v/>
      </c>
      <c r="AJ14" s="246" t="str">
        <f t="shared" si="4"/>
        <v/>
      </c>
      <c r="AK14" s="286" t="str">
        <f t="shared" si="5"/>
        <v/>
      </c>
      <c r="AL14" s="158"/>
      <c r="AM14" s="158"/>
    </row>
    <row r="15" spans="1:39" ht="15.95" customHeight="1" x14ac:dyDescent="0.3">
      <c r="A15" s="191">
        <f t="shared" si="6"/>
        <v>11</v>
      </c>
      <c r="B15" s="379" t="str">
        <f>IF(Classe!C51="","",Classe!C51)</f>
        <v/>
      </c>
      <c r="C15" s="379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4"/>
      <c r="Q15" s="144"/>
      <c r="R15" s="144"/>
      <c r="S15" s="143"/>
      <c r="T15" s="143"/>
      <c r="U15" s="143"/>
      <c r="V15" s="144"/>
      <c r="W15" s="144"/>
      <c r="X15" s="144"/>
      <c r="Y15" s="143"/>
      <c r="Z15" s="143"/>
      <c r="AA15" s="144"/>
      <c r="AB15" s="144"/>
      <c r="AC15" s="144"/>
      <c r="AD15" s="143"/>
      <c r="AE15" s="144"/>
      <c r="AF15" s="221" t="str">
        <f t="shared" si="0"/>
        <v/>
      </c>
      <c r="AG15" s="227" t="str">
        <f t="shared" si="1"/>
        <v/>
      </c>
      <c r="AH15" s="234" t="str">
        <f t="shared" si="2"/>
        <v/>
      </c>
      <c r="AI15" s="235" t="str">
        <f t="shared" si="3"/>
        <v/>
      </c>
      <c r="AJ15" s="247" t="str">
        <f t="shared" si="4"/>
        <v/>
      </c>
      <c r="AK15" s="287" t="str">
        <f t="shared" si="5"/>
        <v/>
      </c>
      <c r="AL15" s="140"/>
      <c r="AM15" s="140"/>
    </row>
    <row r="16" spans="1:39" s="159" customFormat="1" ht="15.95" customHeight="1" x14ac:dyDescent="0.3">
      <c r="A16" s="218">
        <f t="shared" si="6"/>
        <v>12</v>
      </c>
      <c r="B16" s="395" t="str">
        <f>IF(Classe!C55="","",Classe!C55)</f>
        <v/>
      </c>
      <c r="C16" s="39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7"/>
      <c r="Q16" s="157"/>
      <c r="R16" s="157"/>
      <c r="S16" s="156"/>
      <c r="T16" s="156"/>
      <c r="U16" s="156"/>
      <c r="V16" s="157"/>
      <c r="W16" s="157"/>
      <c r="X16" s="157"/>
      <c r="Y16" s="156"/>
      <c r="Z16" s="156"/>
      <c r="AA16" s="157"/>
      <c r="AB16" s="157"/>
      <c r="AC16" s="157"/>
      <c r="AD16" s="156"/>
      <c r="AE16" s="157"/>
      <c r="AF16" s="221" t="str">
        <f t="shared" si="0"/>
        <v/>
      </c>
      <c r="AG16" s="227" t="str">
        <f t="shared" si="1"/>
        <v/>
      </c>
      <c r="AH16" s="232" t="str">
        <f t="shared" si="2"/>
        <v/>
      </c>
      <c r="AI16" s="233" t="str">
        <f t="shared" si="3"/>
        <v/>
      </c>
      <c r="AJ16" s="246" t="str">
        <f t="shared" si="4"/>
        <v/>
      </c>
      <c r="AK16" s="286" t="str">
        <f t="shared" si="5"/>
        <v/>
      </c>
      <c r="AL16" s="158"/>
      <c r="AM16" s="158"/>
    </row>
    <row r="17" spans="1:39" ht="15.95" customHeight="1" x14ac:dyDescent="0.3">
      <c r="A17" s="191">
        <f t="shared" si="6"/>
        <v>13</v>
      </c>
      <c r="B17" s="379" t="str">
        <f>IF(Classe!C59="","",Classe!C59)</f>
        <v/>
      </c>
      <c r="C17" s="379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4"/>
      <c r="Q17" s="144"/>
      <c r="R17" s="144"/>
      <c r="S17" s="143"/>
      <c r="T17" s="143"/>
      <c r="U17" s="143"/>
      <c r="V17" s="144"/>
      <c r="W17" s="144"/>
      <c r="X17" s="144"/>
      <c r="Y17" s="143"/>
      <c r="Z17" s="143"/>
      <c r="AA17" s="144"/>
      <c r="AB17" s="144"/>
      <c r="AC17" s="144"/>
      <c r="AD17" s="143"/>
      <c r="AE17" s="144"/>
      <c r="AF17" s="221" t="str">
        <f t="shared" si="0"/>
        <v/>
      </c>
      <c r="AG17" s="227" t="str">
        <f t="shared" si="1"/>
        <v/>
      </c>
      <c r="AH17" s="234" t="str">
        <f t="shared" si="2"/>
        <v/>
      </c>
      <c r="AI17" s="235" t="str">
        <f t="shared" si="3"/>
        <v/>
      </c>
      <c r="AJ17" s="247" t="str">
        <f t="shared" si="4"/>
        <v/>
      </c>
      <c r="AK17" s="287" t="str">
        <f t="shared" si="5"/>
        <v/>
      </c>
      <c r="AL17" s="140"/>
      <c r="AM17" s="140"/>
    </row>
    <row r="18" spans="1:39" s="159" customFormat="1" ht="15.95" customHeight="1" x14ac:dyDescent="0.3">
      <c r="A18" s="218">
        <f t="shared" si="6"/>
        <v>14</v>
      </c>
      <c r="B18" s="395" t="str">
        <f>IF(Classe!C63="","",Classe!C63)</f>
        <v/>
      </c>
      <c r="C18" s="395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1"/>
      <c r="Q18" s="157"/>
      <c r="R18" s="157"/>
      <c r="S18" s="160"/>
      <c r="T18" s="160"/>
      <c r="U18" s="160"/>
      <c r="V18" s="161"/>
      <c r="W18" s="157"/>
      <c r="X18" s="157"/>
      <c r="Y18" s="160"/>
      <c r="Z18" s="160"/>
      <c r="AA18" s="161"/>
      <c r="AB18" s="157"/>
      <c r="AC18" s="157"/>
      <c r="AD18" s="160"/>
      <c r="AE18" s="161"/>
      <c r="AF18" s="221" t="str">
        <f t="shared" si="0"/>
        <v/>
      </c>
      <c r="AG18" s="227" t="str">
        <f t="shared" si="1"/>
        <v/>
      </c>
      <c r="AH18" s="232" t="str">
        <f t="shared" si="2"/>
        <v/>
      </c>
      <c r="AI18" s="233" t="str">
        <f t="shared" si="3"/>
        <v/>
      </c>
      <c r="AJ18" s="246" t="str">
        <f t="shared" si="4"/>
        <v/>
      </c>
      <c r="AK18" s="286" t="str">
        <f t="shared" si="5"/>
        <v/>
      </c>
      <c r="AL18" s="158"/>
      <c r="AM18" s="158"/>
    </row>
    <row r="19" spans="1:39" ht="15.95" customHeight="1" x14ac:dyDescent="0.3">
      <c r="A19" s="191">
        <f t="shared" si="6"/>
        <v>15</v>
      </c>
      <c r="B19" s="379" t="str">
        <f>IF(Classe!C67="","",Classe!C67)</f>
        <v/>
      </c>
      <c r="C19" s="379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44"/>
      <c r="R19" s="144"/>
      <c r="S19" s="141"/>
      <c r="T19" s="141"/>
      <c r="U19" s="141"/>
      <c r="V19" s="142"/>
      <c r="W19" s="144"/>
      <c r="X19" s="144"/>
      <c r="Y19" s="141"/>
      <c r="Z19" s="141"/>
      <c r="AA19" s="142"/>
      <c r="AB19" s="144"/>
      <c r="AC19" s="144"/>
      <c r="AD19" s="141"/>
      <c r="AE19" s="142"/>
      <c r="AF19" s="221" t="str">
        <f t="shared" si="0"/>
        <v/>
      </c>
      <c r="AG19" s="227" t="str">
        <f t="shared" si="1"/>
        <v/>
      </c>
      <c r="AH19" s="234" t="str">
        <f t="shared" si="2"/>
        <v/>
      </c>
      <c r="AI19" s="235" t="str">
        <f t="shared" si="3"/>
        <v/>
      </c>
      <c r="AJ19" s="247" t="str">
        <f t="shared" si="4"/>
        <v/>
      </c>
      <c r="AK19" s="287" t="str">
        <f t="shared" si="5"/>
        <v/>
      </c>
      <c r="AL19" s="140"/>
      <c r="AM19" s="140"/>
    </row>
    <row r="20" spans="1:39" s="159" customFormat="1" ht="15.95" customHeight="1" x14ac:dyDescent="0.3">
      <c r="A20" s="218">
        <f t="shared" si="6"/>
        <v>16</v>
      </c>
      <c r="B20" s="395" t="str">
        <f>IF(Classe!C71="","",Classe!C71)</f>
        <v/>
      </c>
      <c r="C20" s="395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1"/>
      <c r="Q20" s="157"/>
      <c r="R20" s="157"/>
      <c r="S20" s="160"/>
      <c r="T20" s="160"/>
      <c r="U20" s="160"/>
      <c r="V20" s="161"/>
      <c r="W20" s="157"/>
      <c r="X20" s="157"/>
      <c r="Y20" s="160"/>
      <c r="Z20" s="160"/>
      <c r="AA20" s="161"/>
      <c r="AB20" s="157"/>
      <c r="AC20" s="157"/>
      <c r="AD20" s="160"/>
      <c r="AE20" s="161"/>
      <c r="AF20" s="221" t="str">
        <f t="shared" si="0"/>
        <v/>
      </c>
      <c r="AG20" s="227" t="str">
        <f t="shared" si="1"/>
        <v/>
      </c>
      <c r="AH20" s="232" t="str">
        <f t="shared" si="2"/>
        <v/>
      </c>
      <c r="AI20" s="233" t="str">
        <f t="shared" si="3"/>
        <v/>
      </c>
      <c r="AJ20" s="246" t="str">
        <f t="shared" si="4"/>
        <v/>
      </c>
      <c r="AK20" s="286" t="str">
        <f t="shared" si="5"/>
        <v/>
      </c>
      <c r="AL20" s="158"/>
      <c r="AM20" s="158"/>
    </row>
    <row r="21" spans="1:39" ht="15.95" customHeight="1" x14ac:dyDescent="0.3">
      <c r="A21" s="191">
        <f t="shared" si="6"/>
        <v>17</v>
      </c>
      <c r="B21" s="379" t="str">
        <f>IF(Classe!C75="","",Classe!C75)</f>
        <v/>
      </c>
      <c r="C21" s="379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2"/>
      <c r="Q21" s="144"/>
      <c r="R21" s="144"/>
      <c r="S21" s="141"/>
      <c r="T21" s="141"/>
      <c r="U21" s="141"/>
      <c r="V21" s="142"/>
      <c r="W21" s="144"/>
      <c r="X21" s="144"/>
      <c r="Y21" s="141"/>
      <c r="Z21" s="141"/>
      <c r="AA21" s="142"/>
      <c r="AB21" s="144"/>
      <c r="AC21" s="144"/>
      <c r="AD21" s="141"/>
      <c r="AE21" s="142"/>
      <c r="AF21" s="221" t="str">
        <f t="shared" si="0"/>
        <v/>
      </c>
      <c r="AG21" s="227" t="str">
        <f t="shared" si="1"/>
        <v/>
      </c>
      <c r="AH21" s="234" t="str">
        <f t="shared" si="2"/>
        <v/>
      </c>
      <c r="AI21" s="235" t="str">
        <f t="shared" si="3"/>
        <v/>
      </c>
      <c r="AJ21" s="247" t="str">
        <f t="shared" si="4"/>
        <v/>
      </c>
      <c r="AK21" s="287" t="str">
        <f t="shared" si="5"/>
        <v/>
      </c>
      <c r="AL21" s="140"/>
      <c r="AM21" s="140"/>
    </row>
    <row r="22" spans="1:39" s="159" customFormat="1" ht="15.95" customHeight="1" x14ac:dyDescent="0.3">
      <c r="A22" s="218">
        <f t="shared" si="6"/>
        <v>18</v>
      </c>
      <c r="B22" s="395" t="str">
        <f>IF(Classe!C79="","",Classe!C79)</f>
        <v/>
      </c>
      <c r="C22" s="395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1"/>
      <c r="Q22" s="157"/>
      <c r="R22" s="157"/>
      <c r="S22" s="160"/>
      <c r="T22" s="160"/>
      <c r="U22" s="160"/>
      <c r="V22" s="161"/>
      <c r="W22" s="157"/>
      <c r="X22" s="157"/>
      <c r="Y22" s="160"/>
      <c r="Z22" s="160"/>
      <c r="AA22" s="161"/>
      <c r="AB22" s="157"/>
      <c r="AC22" s="157"/>
      <c r="AD22" s="160"/>
      <c r="AE22" s="161"/>
      <c r="AF22" s="221" t="str">
        <f t="shared" si="0"/>
        <v/>
      </c>
      <c r="AG22" s="227" t="str">
        <f t="shared" si="1"/>
        <v/>
      </c>
      <c r="AH22" s="232" t="str">
        <f t="shared" si="2"/>
        <v/>
      </c>
      <c r="AI22" s="233" t="str">
        <f t="shared" si="3"/>
        <v/>
      </c>
      <c r="AJ22" s="246" t="str">
        <f t="shared" si="4"/>
        <v/>
      </c>
      <c r="AK22" s="286" t="str">
        <f t="shared" si="5"/>
        <v/>
      </c>
      <c r="AL22" s="158"/>
      <c r="AM22" s="158"/>
    </row>
    <row r="23" spans="1:39" ht="15.95" customHeight="1" x14ac:dyDescent="0.3">
      <c r="A23" s="191">
        <f t="shared" si="6"/>
        <v>19</v>
      </c>
      <c r="B23" s="379" t="str">
        <f>IF(Classe!C83="","",Classe!C83)</f>
        <v/>
      </c>
      <c r="C23" s="379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  <c r="Q23" s="144"/>
      <c r="R23" s="144"/>
      <c r="S23" s="141"/>
      <c r="T23" s="141"/>
      <c r="U23" s="141"/>
      <c r="V23" s="142"/>
      <c r="W23" s="144"/>
      <c r="X23" s="144"/>
      <c r="Y23" s="141"/>
      <c r="Z23" s="141"/>
      <c r="AA23" s="142"/>
      <c r="AB23" s="144"/>
      <c r="AC23" s="144"/>
      <c r="AD23" s="141"/>
      <c r="AE23" s="142"/>
      <c r="AF23" s="221" t="str">
        <f t="shared" si="0"/>
        <v/>
      </c>
      <c r="AG23" s="227" t="str">
        <f t="shared" si="1"/>
        <v/>
      </c>
      <c r="AH23" s="234" t="str">
        <f t="shared" si="2"/>
        <v/>
      </c>
      <c r="AI23" s="235" t="str">
        <f t="shared" si="3"/>
        <v/>
      </c>
      <c r="AJ23" s="247" t="str">
        <f t="shared" si="4"/>
        <v/>
      </c>
      <c r="AK23" s="287" t="str">
        <f t="shared" si="5"/>
        <v/>
      </c>
      <c r="AL23" s="140"/>
      <c r="AM23" s="140"/>
    </row>
    <row r="24" spans="1:39" s="159" customFormat="1" ht="15.95" customHeight="1" x14ac:dyDescent="0.3">
      <c r="A24" s="218">
        <f t="shared" si="6"/>
        <v>20</v>
      </c>
      <c r="B24" s="395" t="str">
        <f>IF(Classe!C87="","",Classe!C87)</f>
        <v/>
      </c>
      <c r="C24" s="395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1"/>
      <c r="Q24" s="157"/>
      <c r="R24" s="157"/>
      <c r="S24" s="160"/>
      <c r="T24" s="160"/>
      <c r="U24" s="160"/>
      <c r="V24" s="161"/>
      <c r="W24" s="157"/>
      <c r="X24" s="157"/>
      <c r="Y24" s="160"/>
      <c r="Z24" s="160"/>
      <c r="AA24" s="161"/>
      <c r="AB24" s="157"/>
      <c r="AC24" s="157"/>
      <c r="AD24" s="160"/>
      <c r="AE24" s="161"/>
      <c r="AF24" s="221" t="str">
        <f t="shared" si="0"/>
        <v/>
      </c>
      <c r="AG24" s="227" t="str">
        <f t="shared" si="1"/>
        <v/>
      </c>
      <c r="AH24" s="232" t="str">
        <f t="shared" si="2"/>
        <v/>
      </c>
      <c r="AI24" s="233" t="str">
        <f t="shared" si="3"/>
        <v/>
      </c>
      <c r="AJ24" s="246" t="str">
        <f t="shared" si="4"/>
        <v/>
      </c>
      <c r="AK24" s="286" t="str">
        <f t="shared" si="5"/>
        <v/>
      </c>
      <c r="AL24" s="158"/>
      <c r="AM24" s="158"/>
    </row>
    <row r="25" spans="1:39" ht="15.95" customHeight="1" x14ac:dyDescent="0.3">
      <c r="A25" s="191">
        <f t="shared" si="6"/>
        <v>21</v>
      </c>
      <c r="B25" s="379" t="str">
        <f>IF(Classe!C91="","",Classe!C91)</f>
        <v/>
      </c>
      <c r="C25" s="379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144"/>
      <c r="R25" s="144"/>
      <c r="S25" s="141"/>
      <c r="T25" s="141"/>
      <c r="U25" s="141"/>
      <c r="V25" s="142"/>
      <c r="W25" s="144"/>
      <c r="X25" s="144"/>
      <c r="Y25" s="141"/>
      <c r="Z25" s="141"/>
      <c r="AA25" s="142"/>
      <c r="AB25" s="144"/>
      <c r="AC25" s="144"/>
      <c r="AD25" s="141"/>
      <c r="AE25" s="142"/>
      <c r="AF25" s="221" t="str">
        <f t="shared" si="0"/>
        <v/>
      </c>
      <c r="AG25" s="227" t="str">
        <f t="shared" si="1"/>
        <v/>
      </c>
      <c r="AH25" s="234" t="str">
        <f t="shared" si="2"/>
        <v/>
      </c>
      <c r="AI25" s="235" t="str">
        <f t="shared" si="3"/>
        <v/>
      </c>
      <c r="AJ25" s="247" t="str">
        <f t="shared" si="4"/>
        <v/>
      </c>
      <c r="AK25" s="287" t="str">
        <f t="shared" si="5"/>
        <v/>
      </c>
      <c r="AL25" s="140"/>
      <c r="AM25" s="140"/>
    </row>
    <row r="26" spans="1:39" s="159" customFormat="1" ht="15.95" customHeight="1" x14ac:dyDescent="0.3">
      <c r="A26" s="218">
        <f t="shared" si="6"/>
        <v>22</v>
      </c>
      <c r="B26" s="395" t="str">
        <f>IF(Classe!C95="","",Classe!C95)</f>
        <v/>
      </c>
      <c r="C26" s="395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1"/>
      <c r="Q26" s="157"/>
      <c r="R26" s="157"/>
      <c r="S26" s="160"/>
      <c r="T26" s="160"/>
      <c r="U26" s="160"/>
      <c r="V26" s="161"/>
      <c r="W26" s="157"/>
      <c r="X26" s="157"/>
      <c r="Y26" s="160"/>
      <c r="Z26" s="160"/>
      <c r="AA26" s="161"/>
      <c r="AB26" s="157"/>
      <c r="AC26" s="157"/>
      <c r="AD26" s="160"/>
      <c r="AE26" s="161"/>
      <c r="AF26" s="221" t="str">
        <f t="shared" si="0"/>
        <v/>
      </c>
      <c r="AG26" s="227" t="str">
        <f t="shared" si="1"/>
        <v/>
      </c>
      <c r="AH26" s="232" t="str">
        <f t="shared" si="2"/>
        <v/>
      </c>
      <c r="AI26" s="233" t="str">
        <f t="shared" si="3"/>
        <v/>
      </c>
      <c r="AJ26" s="246" t="str">
        <f t="shared" si="4"/>
        <v/>
      </c>
      <c r="AK26" s="286" t="str">
        <f t="shared" si="5"/>
        <v/>
      </c>
      <c r="AL26" s="158"/>
      <c r="AM26" s="158"/>
    </row>
    <row r="27" spans="1:39" ht="15.95" customHeight="1" x14ac:dyDescent="0.3">
      <c r="A27" s="191">
        <f t="shared" si="6"/>
        <v>23</v>
      </c>
      <c r="B27" s="379" t="str">
        <f>IF(Classe!C99="","",Classe!C99)</f>
        <v/>
      </c>
      <c r="C27" s="379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144"/>
      <c r="R27" s="144"/>
      <c r="S27" s="141"/>
      <c r="T27" s="141"/>
      <c r="U27" s="141"/>
      <c r="V27" s="142"/>
      <c r="W27" s="144"/>
      <c r="X27" s="144"/>
      <c r="Y27" s="141"/>
      <c r="Z27" s="141"/>
      <c r="AA27" s="142"/>
      <c r="AB27" s="144"/>
      <c r="AC27" s="144"/>
      <c r="AD27" s="141"/>
      <c r="AE27" s="142"/>
      <c r="AF27" s="221" t="str">
        <f t="shared" si="0"/>
        <v/>
      </c>
      <c r="AG27" s="227" t="str">
        <f t="shared" si="1"/>
        <v/>
      </c>
      <c r="AH27" s="234" t="str">
        <f t="shared" si="2"/>
        <v/>
      </c>
      <c r="AI27" s="235" t="str">
        <f t="shared" si="3"/>
        <v/>
      </c>
      <c r="AJ27" s="247" t="str">
        <f t="shared" si="4"/>
        <v/>
      </c>
      <c r="AK27" s="287" t="str">
        <f t="shared" si="5"/>
        <v/>
      </c>
      <c r="AL27" s="140"/>
      <c r="AM27" s="140"/>
    </row>
    <row r="28" spans="1:39" s="159" customFormat="1" ht="15.95" customHeight="1" x14ac:dyDescent="0.3">
      <c r="A28" s="218">
        <f t="shared" si="6"/>
        <v>24</v>
      </c>
      <c r="B28" s="395" t="str">
        <f>IF(Classe!C103="","",Classe!C103)</f>
        <v/>
      </c>
      <c r="C28" s="395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Q28" s="157"/>
      <c r="R28" s="157"/>
      <c r="S28" s="160"/>
      <c r="T28" s="160"/>
      <c r="U28" s="160"/>
      <c r="V28" s="161"/>
      <c r="W28" s="157"/>
      <c r="X28" s="157"/>
      <c r="Y28" s="160"/>
      <c r="Z28" s="160"/>
      <c r="AA28" s="161"/>
      <c r="AB28" s="157"/>
      <c r="AC28" s="157"/>
      <c r="AD28" s="160"/>
      <c r="AE28" s="161"/>
      <c r="AF28" s="221" t="str">
        <f t="shared" si="0"/>
        <v/>
      </c>
      <c r="AG28" s="227" t="str">
        <f t="shared" si="1"/>
        <v/>
      </c>
      <c r="AH28" s="232" t="str">
        <f t="shared" si="2"/>
        <v/>
      </c>
      <c r="AI28" s="233" t="str">
        <f t="shared" si="3"/>
        <v/>
      </c>
      <c r="AJ28" s="246" t="str">
        <f t="shared" si="4"/>
        <v/>
      </c>
      <c r="AK28" s="286" t="str">
        <f t="shared" si="5"/>
        <v/>
      </c>
      <c r="AL28" s="158"/>
      <c r="AM28" s="158"/>
    </row>
    <row r="29" spans="1:39" ht="15.95" customHeight="1" x14ac:dyDescent="0.3">
      <c r="A29" s="191">
        <f t="shared" si="6"/>
        <v>25</v>
      </c>
      <c r="B29" s="379" t="str">
        <f>IF(Classe!C107="","",Classe!C107)</f>
        <v/>
      </c>
      <c r="C29" s="379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144"/>
      <c r="R29" s="144"/>
      <c r="S29" s="141"/>
      <c r="T29" s="141"/>
      <c r="U29" s="141"/>
      <c r="V29" s="142"/>
      <c r="W29" s="144"/>
      <c r="X29" s="144"/>
      <c r="Y29" s="141"/>
      <c r="Z29" s="141"/>
      <c r="AA29" s="142"/>
      <c r="AB29" s="144"/>
      <c r="AC29" s="144"/>
      <c r="AD29" s="141"/>
      <c r="AE29" s="142"/>
      <c r="AF29" s="221" t="str">
        <f t="shared" si="0"/>
        <v/>
      </c>
      <c r="AG29" s="227" t="str">
        <f t="shared" si="1"/>
        <v/>
      </c>
      <c r="AH29" s="234" t="str">
        <f t="shared" si="2"/>
        <v/>
      </c>
      <c r="AI29" s="235" t="str">
        <f t="shared" si="3"/>
        <v/>
      </c>
      <c r="AJ29" s="247" t="str">
        <f t="shared" si="4"/>
        <v/>
      </c>
      <c r="AK29" s="287" t="str">
        <f t="shared" si="5"/>
        <v/>
      </c>
      <c r="AL29" s="140"/>
      <c r="AM29" s="140"/>
    </row>
    <row r="30" spans="1:39" s="159" customFormat="1" ht="15.95" customHeight="1" x14ac:dyDescent="0.3">
      <c r="A30" s="218">
        <f t="shared" si="6"/>
        <v>26</v>
      </c>
      <c r="B30" s="395" t="str">
        <f>IF(Classe!C111="","",Classe!C111)</f>
        <v/>
      </c>
      <c r="C30" s="395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1"/>
      <c r="Q30" s="157"/>
      <c r="R30" s="157"/>
      <c r="S30" s="160"/>
      <c r="T30" s="160"/>
      <c r="U30" s="160"/>
      <c r="V30" s="161"/>
      <c r="W30" s="157"/>
      <c r="X30" s="157"/>
      <c r="Y30" s="160"/>
      <c r="Z30" s="160"/>
      <c r="AA30" s="161"/>
      <c r="AB30" s="157"/>
      <c r="AC30" s="157"/>
      <c r="AD30" s="160"/>
      <c r="AE30" s="161"/>
      <c r="AF30" s="221" t="str">
        <f t="shared" si="0"/>
        <v/>
      </c>
      <c r="AG30" s="227" t="str">
        <f t="shared" si="1"/>
        <v/>
      </c>
      <c r="AH30" s="232" t="str">
        <f t="shared" si="2"/>
        <v/>
      </c>
      <c r="AI30" s="233" t="str">
        <f t="shared" si="3"/>
        <v/>
      </c>
      <c r="AJ30" s="246" t="str">
        <f t="shared" si="4"/>
        <v/>
      </c>
      <c r="AK30" s="286" t="str">
        <f t="shared" si="5"/>
        <v/>
      </c>
      <c r="AL30" s="158"/>
      <c r="AM30" s="158"/>
    </row>
    <row r="31" spans="1:39" ht="15.95" customHeight="1" x14ac:dyDescent="0.3">
      <c r="A31" s="191">
        <f t="shared" si="6"/>
        <v>27</v>
      </c>
      <c r="B31" s="379" t="str">
        <f>IF(Classe!C115="","",Classe!C115)</f>
        <v/>
      </c>
      <c r="C31" s="379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144"/>
      <c r="R31" s="144"/>
      <c r="S31" s="141"/>
      <c r="T31" s="141"/>
      <c r="U31" s="141"/>
      <c r="V31" s="142"/>
      <c r="W31" s="144"/>
      <c r="X31" s="144"/>
      <c r="Y31" s="141"/>
      <c r="Z31" s="141"/>
      <c r="AA31" s="142"/>
      <c r="AB31" s="144"/>
      <c r="AC31" s="144"/>
      <c r="AD31" s="141"/>
      <c r="AE31" s="142"/>
      <c r="AF31" s="221" t="str">
        <f t="shared" si="0"/>
        <v/>
      </c>
      <c r="AG31" s="227" t="str">
        <f t="shared" si="1"/>
        <v/>
      </c>
      <c r="AH31" s="234" t="str">
        <f t="shared" si="2"/>
        <v/>
      </c>
      <c r="AI31" s="235" t="str">
        <f t="shared" si="3"/>
        <v/>
      </c>
      <c r="AJ31" s="247" t="str">
        <f t="shared" si="4"/>
        <v/>
      </c>
      <c r="AK31" s="287" t="str">
        <f t="shared" si="5"/>
        <v/>
      </c>
      <c r="AL31" s="140"/>
      <c r="AM31" s="140"/>
    </row>
    <row r="32" spans="1:39" s="159" customFormat="1" ht="15.95" customHeight="1" x14ac:dyDescent="0.3">
      <c r="A32" s="218">
        <f t="shared" si="6"/>
        <v>28</v>
      </c>
      <c r="B32" s="395" t="str">
        <f>IF(Classe!C119="","",Classe!C119)</f>
        <v/>
      </c>
      <c r="C32" s="395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1"/>
      <c r="Q32" s="157"/>
      <c r="R32" s="157"/>
      <c r="S32" s="160"/>
      <c r="T32" s="160"/>
      <c r="U32" s="160"/>
      <c r="V32" s="161"/>
      <c r="W32" s="157"/>
      <c r="X32" s="157"/>
      <c r="Y32" s="160"/>
      <c r="Z32" s="160"/>
      <c r="AA32" s="161"/>
      <c r="AB32" s="157"/>
      <c r="AC32" s="157"/>
      <c r="AD32" s="160"/>
      <c r="AE32" s="161"/>
      <c r="AF32" s="221" t="str">
        <f t="shared" si="0"/>
        <v/>
      </c>
      <c r="AG32" s="227" t="str">
        <f t="shared" si="1"/>
        <v/>
      </c>
      <c r="AH32" s="232" t="str">
        <f t="shared" si="2"/>
        <v/>
      </c>
      <c r="AI32" s="233" t="str">
        <f t="shared" si="3"/>
        <v/>
      </c>
      <c r="AJ32" s="246" t="str">
        <f t="shared" si="4"/>
        <v/>
      </c>
      <c r="AK32" s="286" t="str">
        <f t="shared" si="5"/>
        <v/>
      </c>
      <c r="AL32" s="158"/>
      <c r="AM32" s="158"/>
    </row>
    <row r="33" spans="1:39" ht="15.95" customHeight="1" x14ac:dyDescent="0.3">
      <c r="A33" s="191">
        <f t="shared" si="6"/>
        <v>29</v>
      </c>
      <c r="B33" s="379" t="str">
        <f>IF(Classe!C123="","",Classe!C123)</f>
        <v/>
      </c>
      <c r="C33" s="379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  <c r="Q33" s="144"/>
      <c r="R33" s="144"/>
      <c r="S33" s="141"/>
      <c r="T33" s="141"/>
      <c r="U33" s="141"/>
      <c r="V33" s="142"/>
      <c r="W33" s="144"/>
      <c r="X33" s="144"/>
      <c r="Y33" s="141"/>
      <c r="Z33" s="141"/>
      <c r="AA33" s="142"/>
      <c r="AB33" s="144"/>
      <c r="AC33" s="144"/>
      <c r="AD33" s="141"/>
      <c r="AE33" s="142"/>
      <c r="AF33" s="221" t="str">
        <f t="shared" si="0"/>
        <v/>
      </c>
      <c r="AG33" s="227" t="str">
        <f t="shared" si="1"/>
        <v/>
      </c>
      <c r="AH33" s="234" t="str">
        <f t="shared" si="2"/>
        <v/>
      </c>
      <c r="AI33" s="235" t="str">
        <f t="shared" si="3"/>
        <v/>
      </c>
      <c r="AJ33" s="247" t="str">
        <f t="shared" si="4"/>
        <v/>
      </c>
      <c r="AK33" s="287" t="str">
        <f t="shared" si="5"/>
        <v/>
      </c>
      <c r="AL33" s="140"/>
      <c r="AM33" s="140"/>
    </row>
    <row r="34" spans="1:39" s="159" customFormat="1" ht="15.95" customHeight="1" thickBot="1" x14ac:dyDescent="0.35">
      <c r="A34" s="218">
        <f t="shared" si="6"/>
        <v>30</v>
      </c>
      <c r="B34" s="395" t="str">
        <f>IF(Classe!C127="","",Classe!C127)</f>
        <v/>
      </c>
      <c r="C34" s="395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  <c r="Q34" s="157"/>
      <c r="R34" s="157"/>
      <c r="S34" s="160"/>
      <c r="T34" s="160"/>
      <c r="U34" s="160"/>
      <c r="V34" s="161"/>
      <c r="W34" s="157"/>
      <c r="X34" s="157"/>
      <c r="Y34" s="160"/>
      <c r="Z34" s="160"/>
      <c r="AA34" s="161"/>
      <c r="AB34" s="157"/>
      <c r="AC34" s="157"/>
      <c r="AD34" s="160"/>
      <c r="AE34" s="161"/>
      <c r="AF34" s="222" t="str">
        <f t="shared" si="0"/>
        <v/>
      </c>
      <c r="AG34" s="228" t="str">
        <f t="shared" si="1"/>
        <v/>
      </c>
      <c r="AH34" s="236" t="str">
        <f t="shared" si="2"/>
        <v/>
      </c>
      <c r="AI34" s="237" t="str">
        <f t="shared" si="3"/>
        <v/>
      </c>
      <c r="AJ34" s="248" t="str">
        <f t="shared" si="4"/>
        <v/>
      </c>
      <c r="AK34" s="288" t="str">
        <f t="shared" si="5"/>
        <v/>
      </c>
      <c r="AL34" s="158"/>
      <c r="AM34" s="158"/>
    </row>
    <row r="35" spans="1:39" s="195" customFormat="1" ht="20.100000000000001" customHeight="1" x14ac:dyDescent="0.25">
      <c r="A35" s="380" t="s">
        <v>26</v>
      </c>
      <c r="B35" s="381"/>
      <c r="C35" s="382"/>
      <c r="D35" s="192" t="str">
        <f t="shared" ref="D35" si="7">IFERROR(AVERAGEIF(D5:D34,"&lt;&gt;""",D5:D34),"")</f>
        <v/>
      </c>
      <c r="E35" s="192" t="str">
        <f>IFERROR(AVERAGEIF(E5:E34,"&lt;&gt;""",E5:E34),"")</f>
        <v/>
      </c>
      <c r="F35" s="192" t="str">
        <f>IFERROR(AVERAGEIF(F5:F34,"&lt;&gt;""",F5:F34),"")</f>
        <v/>
      </c>
      <c r="G35" s="192" t="str">
        <f t="shared" ref="G35:AE35" si="8">IFERROR(AVERAGEIF(G5:G34,"&lt;&gt;""",G5:G34),"")</f>
        <v/>
      </c>
      <c r="H35" s="192" t="str">
        <f t="shared" si="8"/>
        <v/>
      </c>
      <c r="I35" s="192" t="str">
        <f t="shared" si="8"/>
        <v/>
      </c>
      <c r="J35" s="192" t="str">
        <f t="shared" si="8"/>
        <v/>
      </c>
      <c r="K35" s="192" t="str">
        <f t="shared" si="8"/>
        <v/>
      </c>
      <c r="L35" s="192" t="str">
        <f t="shared" si="8"/>
        <v/>
      </c>
      <c r="M35" s="192" t="str">
        <f t="shared" si="8"/>
        <v/>
      </c>
      <c r="N35" s="192" t="str">
        <f t="shared" si="8"/>
        <v/>
      </c>
      <c r="O35" s="192" t="str">
        <f t="shared" si="8"/>
        <v/>
      </c>
      <c r="P35" s="192" t="str">
        <f t="shared" si="8"/>
        <v/>
      </c>
      <c r="Q35" s="192" t="str">
        <f t="shared" si="8"/>
        <v/>
      </c>
      <c r="R35" s="192" t="str">
        <f t="shared" si="8"/>
        <v/>
      </c>
      <c r="S35" s="192" t="str">
        <f t="shared" si="8"/>
        <v/>
      </c>
      <c r="T35" s="192" t="str">
        <f t="shared" si="8"/>
        <v/>
      </c>
      <c r="U35" s="192" t="str">
        <f t="shared" si="8"/>
        <v/>
      </c>
      <c r="V35" s="192" t="str">
        <f t="shared" si="8"/>
        <v/>
      </c>
      <c r="W35" s="192" t="str">
        <f t="shared" si="8"/>
        <v/>
      </c>
      <c r="X35" s="192" t="str">
        <f t="shared" si="8"/>
        <v/>
      </c>
      <c r="Y35" s="192" t="str">
        <f t="shared" si="8"/>
        <v/>
      </c>
      <c r="Z35" s="192" t="str">
        <f t="shared" si="8"/>
        <v/>
      </c>
      <c r="AA35" s="192" t="str">
        <f t="shared" si="8"/>
        <v/>
      </c>
      <c r="AB35" s="192" t="str">
        <f t="shared" si="8"/>
        <v/>
      </c>
      <c r="AC35" s="192" t="str">
        <f t="shared" si="8"/>
        <v/>
      </c>
      <c r="AD35" s="192" t="str">
        <f t="shared" si="8"/>
        <v/>
      </c>
      <c r="AE35" s="192" t="str">
        <f t="shared" si="8"/>
        <v/>
      </c>
      <c r="AF35" s="211"/>
      <c r="AG35" s="212"/>
      <c r="AH35" s="213"/>
      <c r="AI35" s="214"/>
      <c r="AJ35" s="214"/>
      <c r="AK35" s="289"/>
    </row>
    <row r="36" spans="1:39" s="43" customFormat="1" x14ac:dyDescent="0.2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223"/>
      <c r="AG36" s="229"/>
      <c r="AH36" s="238"/>
      <c r="AI36" s="239"/>
      <c r="AJ36" s="245"/>
      <c r="AK36" s="245"/>
    </row>
    <row r="37" spans="1:39" x14ac:dyDescent="0.2">
      <c r="A37" s="28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223"/>
      <c r="AG37" s="229"/>
      <c r="AH37" s="240"/>
      <c r="AI37" s="241"/>
    </row>
    <row r="38" spans="1:39" s="6" customFormat="1" x14ac:dyDescent="0.2">
      <c r="A38" s="34"/>
      <c r="B38" s="34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223"/>
      <c r="AG38" s="229"/>
      <c r="AH38" s="242"/>
      <c r="AI38" s="243"/>
      <c r="AJ38" s="243"/>
      <c r="AK38" s="243"/>
    </row>
  </sheetData>
  <sheetProtection sheet="1" objects="1" scenarios="1" insertColumns="0" insertRows="0" deleteColumns="0" deleteRows="0"/>
  <mergeCells count="62">
    <mergeCell ref="B34:C34"/>
    <mergeCell ref="A35:C35"/>
    <mergeCell ref="B28:C28"/>
    <mergeCell ref="B29:C29"/>
    <mergeCell ref="B30:C30"/>
    <mergeCell ref="B31:C31"/>
    <mergeCell ref="B32:C32"/>
    <mergeCell ref="B33:C33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0:C10"/>
    <mergeCell ref="B11:C11"/>
    <mergeCell ref="B12:C12"/>
    <mergeCell ref="B13:C13"/>
    <mergeCell ref="B14:C14"/>
    <mergeCell ref="B15:C15"/>
    <mergeCell ref="AG2:AG4"/>
    <mergeCell ref="B5:C5"/>
    <mergeCell ref="B6:C6"/>
    <mergeCell ref="B7:C7"/>
    <mergeCell ref="B8:C8"/>
    <mergeCell ref="B9:C9"/>
    <mergeCell ref="AA2:AA3"/>
    <mergeCell ref="AB2:AB3"/>
    <mergeCell ref="AC2:AC3"/>
    <mergeCell ref="AD2:AD3"/>
    <mergeCell ref="AE2:AE3"/>
    <mergeCell ref="AF2:AF4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N2:N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D5:Q38 AD5:AE38 AH5:AH34">
    <cfRule type="cellIs" dxfId="17" priority="12" stopIfTrue="1" operator="lessThan">
      <formula>D$4/2</formula>
    </cfRule>
    <cfRule type="cellIs" dxfId="16" priority="13" stopIfTrue="1" operator="equal">
      <formula>"a"</formula>
    </cfRule>
  </conditionalFormatting>
  <conditionalFormatting sqref="R5:R38">
    <cfRule type="cellIs" dxfId="15" priority="10" stopIfTrue="1" operator="lessThan">
      <formula>R$4/2</formula>
    </cfRule>
    <cfRule type="cellIs" dxfId="14" priority="11" stopIfTrue="1" operator="equal">
      <formula>"a"</formula>
    </cfRule>
  </conditionalFormatting>
  <conditionalFormatting sqref="AF5:AG38">
    <cfRule type="cellIs" dxfId="13" priority="14" stopIfTrue="1" operator="lessThan">
      <formula>AF$2/2</formula>
    </cfRule>
    <cfRule type="cellIs" dxfId="12" priority="15" stopIfTrue="1" operator="equal">
      <formula>"a"</formula>
    </cfRule>
  </conditionalFormatting>
  <conditionalFormatting sqref="AG5:AG34">
    <cfRule type="cellIs" dxfId="11" priority="9" stopIfTrue="1" operator="lessThan">
      <formula>50</formula>
    </cfRule>
  </conditionalFormatting>
  <conditionalFormatting sqref="S5:W38">
    <cfRule type="cellIs" dxfId="10" priority="7" stopIfTrue="1" operator="lessThan">
      <formula>S$4/2</formula>
    </cfRule>
    <cfRule type="cellIs" dxfId="9" priority="8" stopIfTrue="1" operator="equal">
      <formula>"a"</formula>
    </cfRule>
  </conditionalFormatting>
  <conditionalFormatting sqref="X5:X38">
    <cfRule type="cellIs" dxfId="8" priority="5" stopIfTrue="1" operator="lessThan">
      <formula>X$4/2</formula>
    </cfRule>
    <cfRule type="cellIs" dxfId="7" priority="6" stopIfTrue="1" operator="equal">
      <formula>"a"</formula>
    </cfRule>
  </conditionalFormatting>
  <conditionalFormatting sqref="Y5:AB38">
    <cfRule type="cellIs" dxfId="6" priority="3" stopIfTrue="1" operator="lessThan">
      <formula>Y$4/2</formula>
    </cfRule>
    <cfRule type="cellIs" dxfId="5" priority="4" stopIfTrue="1" operator="equal">
      <formula>"a"</formula>
    </cfRule>
  </conditionalFormatting>
  <conditionalFormatting sqref="AC5:AC38">
    <cfRule type="cellIs" dxfId="4" priority="1" stopIfTrue="1" operator="lessThan">
      <formula>AC$4/2</formula>
    </cfRule>
    <cfRule type="cellIs" dxfId="3" priority="2" stopIfTrue="1" operator="equal">
      <formula>"a"</formula>
    </cfRule>
  </conditionalFormatting>
  <pageMargins left="0.72" right="0.78740157480314965" top="0.59" bottom="0.49" header="0.25" footer="0.51181102362204722"/>
  <pageSetup paperSize="9" orientation="landscape" verticalDpi="300" r:id="rId1"/>
  <headerFooter alignWithMargins="0">
    <oddHeader>&amp;L&amp;D&amp;C&amp;"Arial,Gras"&amp;12&amp;F - &amp;A&amp;R&amp;T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30"/>
  <sheetViews>
    <sheetView showGridLines="0" showRowColHeaders="0" zoomScale="80" zoomScaleNormal="80" workbookViewId="0">
      <selection activeCell="C2" sqref="C2:U3"/>
    </sheetView>
  </sheetViews>
  <sheetFormatPr baseColWidth="10" defaultColWidth="6.7109375" defaultRowHeight="12.75" x14ac:dyDescent="0.2"/>
  <cols>
    <col min="1" max="1" width="15.140625" customWidth="1"/>
    <col min="2" max="2" width="16.28515625" customWidth="1"/>
    <col min="3" max="3" width="6.140625" customWidth="1"/>
    <col min="6" max="6" width="6.7109375" customWidth="1"/>
    <col min="11" max="11" width="6.7109375" customWidth="1"/>
    <col min="20" max="20" width="7.7109375" customWidth="1"/>
    <col min="21" max="21" width="8.7109375" customWidth="1"/>
    <col min="22" max="22" width="6.7109375" customWidth="1"/>
    <col min="27" max="27" width="8.85546875" hidden="1" customWidth="1"/>
    <col min="28" max="28" width="9" hidden="1" customWidth="1"/>
    <col min="29" max="29" width="8" hidden="1" customWidth="1"/>
    <col min="30" max="31" width="8.85546875" hidden="1" customWidth="1"/>
    <col min="32" max="32" width="8" hidden="1" customWidth="1"/>
  </cols>
  <sheetData>
    <row r="1" spans="1:32" ht="13.5" thickBot="1" x14ac:dyDescent="0.25">
      <c r="L1" s="1"/>
      <c r="O1" s="1"/>
      <c r="P1" s="1"/>
      <c r="Q1" s="1"/>
      <c r="R1" s="1"/>
      <c r="S1" s="1"/>
    </row>
    <row r="2" spans="1:32" x14ac:dyDescent="0.2">
      <c r="C2" s="481" t="s">
        <v>30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3"/>
    </row>
    <row r="3" spans="1:32" ht="13.5" thickBot="1" x14ac:dyDescent="0.25">
      <c r="C3" s="484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6"/>
      <c r="AA3">
        <v>10</v>
      </c>
      <c r="AB3">
        <v>50</v>
      </c>
    </row>
    <row r="4" spans="1:32" ht="13.5" thickBot="1" x14ac:dyDescent="0.25">
      <c r="C4" s="46"/>
      <c r="T4" s="1"/>
      <c r="U4" s="1"/>
    </row>
    <row r="5" spans="1:32" ht="15" customHeight="1" x14ac:dyDescent="0.2">
      <c r="C5" s="46"/>
      <c r="D5" s="502" t="s">
        <v>36</v>
      </c>
      <c r="E5" s="503"/>
      <c r="F5" s="504"/>
      <c r="G5" s="502" t="s">
        <v>37</v>
      </c>
      <c r="H5" s="503"/>
      <c r="I5" s="503"/>
      <c r="J5" s="503"/>
      <c r="K5" s="504"/>
      <c r="L5" s="502" t="s">
        <v>38</v>
      </c>
      <c r="M5" s="503"/>
      <c r="N5" s="504"/>
      <c r="O5" s="502" t="s">
        <v>39</v>
      </c>
      <c r="P5" s="503"/>
      <c r="Q5" s="503"/>
      <c r="R5" s="503"/>
      <c r="S5" s="504"/>
      <c r="T5" s="487" t="s">
        <v>31</v>
      </c>
      <c r="U5" s="488"/>
    </row>
    <row r="6" spans="1:32" ht="15" customHeight="1" x14ac:dyDescent="0.2">
      <c r="C6" s="46"/>
      <c r="D6" s="505"/>
      <c r="E6" s="506"/>
      <c r="F6" s="507"/>
      <c r="G6" s="505"/>
      <c r="H6" s="506"/>
      <c r="I6" s="506"/>
      <c r="J6" s="506"/>
      <c r="K6" s="507"/>
      <c r="L6" s="505"/>
      <c r="M6" s="506"/>
      <c r="N6" s="507"/>
      <c r="O6" s="505"/>
      <c r="P6" s="506"/>
      <c r="Q6" s="506"/>
      <c r="R6" s="506"/>
      <c r="S6" s="507"/>
      <c r="T6" s="489"/>
      <c r="U6" s="490"/>
      <c r="AA6" s="174" t="s">
        <v>36</v>
      </c>
      <c r="AB6" s="514" t="s">
        <v>37</v>
      </c>
      <c r="AC6" s="514"/>
      <c r="AD6" s="174" t="s">
        <v>38</v>
      </c>
      <c r="AE6" s="514" t="s">
        <v>39</v>
      </c>
      <c r="AF6" s="514"/>
    </row>
    <row r="7" spans="1:32" ht="13.5" customHeight="1" thickBot="1" x14ac:dyDescent="0.25">
      <c r="A7" s="47"/>
      <c r="B7" s="47"/>
      <c r="C7" s="48"/>
      <c r="D7" s="508"/>
      <c r="E7" s="509"/>
      <c r="F7" s="510"/>
      <c r="G7" s="508"/>
      <c r="H7" s="509"/>
      <c r="I7" s="509"/>
      <c r="J7" s="509"/>
      <c r="K7" s="510"/>
      <c r="L7" s="508"/>
      <c r="M7" s="509"/>
      <c r="N7" s="510"/>
      <c r="O7" s="508"/>
      <c r="P7" s="509"/>
      <c r="Q7" s="509"/>
      <c r="R7" s="509"/>
      <c r="S7" s="510"/>
      <c r="T7" s="489"/>
      <c r="U7" s="490"/>
      <c r="AA7" s="175" t="s">
        <v>100</v>
      </c>
      <c r="AB7" s="175" t="s">
        <v>98</v>
      </c>
      <c r="AC7" s="175" t="s">
        <v>101</v>
      </c>
      <c r="AD7" s="175" t="s">
        <v>95</v>
      </c>
      <c r="AE7" s="175" t="s">
        <v>96</v>
      </c>
      <c r="AF7" s="175" t="s">
        <v>101</v>
      </c>
    </row>
    <row r="8" spans="1:32" x14ac:dyDescent="0.2">
      <c r="A8" s="462" t="s">
        <v>32</v>
      </c>
      <c r="B8" s="463"/>
      <c r="C8" s="511" t="s">
        <v>33</v>
      </c>
      <c r="D8" s="468" t="s">
        <v>45</v>
      </c>
      <c r="E8" s="469"/>
      <c r="F8" s="497" t="s">
        <v>41</v>
      </c>
      <c r="G8" s="468" t="s">
        <v>46</v>
      </c>
      <c r="H8" s="469"/>
      <c r="I8" s="474" t="s">
        <v>49</v>
      </c>
      <c r="J8" s="475"/>
      <c r="K8" s="497" t="s">
        <v>42</v>
      </c>
      <c r="L8" s="468" t="s">
        <v>47</v>
      </c>
      <c r="M8" s="469"/>
      <c r="N8" s="497" t="s">
        <v>43</v>
      </c>
      <c r="O8" s="468" t="s">
        <v>48</v>
      </c>
      <c r="P8" s="478"/>
      <c r="Q8" s="491" t="str">
        <f>I8</f>
        <v>EXAMEN (%)</v>
      </c>
      <c r="R8" s="492"/>
      <c r="S8" s="500" t="s">
        <v>44</v>
      </c>
      <c r="T8" s="489"/>
      <c r="U8" s="490"/>
      <c r="AA8" s="514" t="str">
        <f>IFERROR(D11/5,"")</f>
        <v/>
      </c>
      <c r="AB8" s="514" t="str">
        <f>IFERROR(G11/5,"")</f>
        <v/>
      </c>
      <c r="AC8" s="514" t="str">
        <f>IFERROR(I11/5,"")</f>
        <v/>
      </c>
      <c r="AD8" s="514" t="str">
        <f>IFERROR(L11/5,"")</f>
        <v/>
      </c>
      <c r="AE8" s="514" t="str">
        <f>IFERROR(O11/5,"")</f>
        <v/>
      </c>
      <c r="AF8" s="514" t="str">
        <f>IFERROR(Q11/5,"")</f>
        <v/>
      </c>
    </row>
    <row r="9" spans="1:32" x14ac:dyDescent="0.2">
      <c r="A9" s="464"/>
      <c r="B9" s="465"/>
      <c r="C9" s="512"/>
      <c r="D9" s="470"/>
      <c r="E9" s="471"/>
      <c r="F9" s="498"/>
      <c r="G9" s="470"/>
      <c r="H9" s="471"/>
      <c r="I9" s="476"/>
      <c r="J9" s="477"/>
      <c r="K9" s="498"/>
      <c r="L9" s="470"/>
      <c r="M9" s="471"/>
      <c r="N9" s="498"/>
      <c r="O9" s="470"/>
      <c r="P9" s="479"/>
      <c r="Q9" s="493"/>
      <c r="R9" s="494"/>
      <c r="S9" s="500"/>
      <c r="T9" s="489"/>
      <c r="U9" s="490"/>
      <c r="AA9" s="514"/>
      <c r="AB9" s="514"/>
      <c r="AC9" s="514"/>
      <c r="AD9" s="514"/>
      <c r="AE9" s="514"/>
      <c r="AF9" s="514"/>
    </row>
    <row r="10" spans="1:32" ht="13.5" thickBot="1" x14ac:dyDescent="0.25">
      <c r="A10" s="466"/>
      <c r="B10" s="467"/>
      <c r="C10" s="513"/>
      <c r="D10" s="472"/>
      <c r="E10" s="473"/>
      <c r="F10" s="499"/>
      <c r="G10" s="472"/>
      <c r="H10" s="473"/>
      <c r="I10" s="476"/>
      <c r="J10" s="477"/>
      <c r="K10" s="499"/>
      <c r="L10" s="472"/>
      <c r="M10" s="473"/>
      <c r="N10" s="499"/>
      <c r="O10" s="472"/>
      <c r="P10" s="480"/>
      <c r="Q10" s="495"/>
      <c r="R10" s="496"/>
      <c r="S10" s="501"/>
      <c r="T10" s="489"/>
      <c r="U10" s="490"/>
      <c r="AA10" s="514"/>
      <c r="AB10" s="514"/>
      <c r="AC10" s="514"/>
      <c r="AD10" s="514"/>
      <c r="AE10" s="514"/>
      <c r="AF10" s="514"/>
    </row>
    <row r="11" spans="1:32" ht="12.75" customHeight="1" x14ac:dyDescent="0.2">
      <c r="A11" s="460" t="str">
        <f>IF(Classe!C11="","",Classe!C11)</f>
        <v/>
      </c>
      <c r="B11" s="441"/>
      <c r="C11" s="444">
        <v>1</v>
      </c>
      <c r="D11" s="430" t="str">
        <f>IFERROR('Période 1'!U5,"")</f>
        <v/>
      </c>
      <c r="E11" s="447"/>
      <c r="F11" s="418" t="str">
        <f>IFERROR(AA8,"")</f>
        <v/>
      </c>
      <c r="G11" s="430" t="str">
        <f>IFERROR('Période 2'!U5,"")</f>
        <v/>
      </c>
      <c r="H11" s="447"/>
      <c r="I11" s="450" t="str">
        <f>IFERROR(Décembre!AG5,"")</f>
        <v/>
      </c>
      <c r="J11" s="451"/>
      <c r="K11" s="418" t="str">
        <f>IFERROR(((AB8*2)+(AC8*3))/5,"")</f>
        <v/>
      </c>
      <c r="L11" s="430" t="str">
        <f>IFERROR('Période 3'!U5,"")</f>
        <v/>
      </c>
      <c r="M11" s="447"/>
      <c r="N11" s="418" t="str">
        <f>IFERROR((AD8+K11)/2,"")</f>
        <v/>
      </c>
      <c r="O11" s="430" t="str">
        <f>IFERROR('Période 4'!U5,"")</f>
        <v/>
      </c>
      <c r="P11" s="431"/>
      <c r="Q11" s="424" t="str">
        <f>IFERROR(Juin!AG5,"")</f>
        <v/>
      </c>
      <c r="R11" s="425"/>
      <c r="S11" s="421" t="str">
        <f>IFERROR((AE8+K11+(AF8*3))/5,"")</f>
        <v/>
      </c>
      <c r="T11" s="456" t="str">
        <f>IFERROR((F11+K11+N11+S11)/4,"")</f>
        <v/>
      </c>
      <c r="U11" s="457"/>
      <c r="AA11" s="514"/>
      <c r="AB11" s="514"/>
      <c r="AC11" s="514"/>
      <c r="AD11" s="514"/>
      <c r="AE11" s="514"/>
      <c r="AF11" s="514"/>
    </row>
    <row r="12" spans="1:32" ht="12.75" customHeight="1" x14ac:dyDescent="0.2">
      <c r="A12" s="460"/>
      <c r="B12" s="441"/>
      <c r="C12" s="445"/>
      <c r="D12" s="432"/>
      <c r="E12" s="448"/>
      <c r="F12" s="419"/>
      <c r="G12" s="432"/>
      <c r="H12" s="448"/>
      <c r="I12" s="452"/>
      <c r="J12" s="453"/>
      <c r="K12" s="419"/>
      <c r="L12" s="432"/>
      <c r="M12" s="448"/>
      <c r="N12" s="419"/>
      <c r="O12" s="432"/>
      <c r="P12" s="433"/>
      <c r="Q12" s="426"/>
      <c r="R12" s="427"/>
      <c r="S12" s="422"/>
      <c r="T12" s="436"/>
      <c r="U12" s="437"/>
      <c r="AA12" s="514" t="str">
        <f t="shared" ref="AA12" si="0">IFERROR(D15/5,"")</f>
        <v/>
      </c>
      <c r="AB12" s="514" t="str">
        <f t="shared" ref="AB12" si="1">IFERROR(G15/5,"")</f>
        <v/>
      </c>
      <c r="AC12" s="514" t="str">
        <f t="shared" ref="AC12" si="2">IFERROR(I15/5,"")</f>
        <v/>
      </c>
      <c r="AD12" s="514" t="str">
        <f t="shared" ref="AD12" si="3">IFERROR(L15/5,"")</f>
        <v/>
      </c>
      <c r="AE12" s="514" t="str">
        <f t="shared" ref="AE12" si="4">IFERROR(O15/5,"")</f>
        <v/>
      </c>
      <c r="AF12" s="514" t="str">
        <f t="shared" ref="AF12" si="5">IFERROR(Q15/5,"")</f>
        <v/>
      </c>
    </row>
    <row r="13" spans="1:32" ht="12.75" customHeight="1" x14ac:dyDescent="0.2">
      <c r="A13" s="460"/>
      <c r="B13" s="441"/>
      <c r="C13" s="445"/>
      <c r="D13" s="432"/>
      <c r="E13" s="448"/>
      <c r="F13" s="419"/>
      <c r="G13" s="432"/>
      <c r="H13" s="448"/>
      <c r="I13" s="452"/>
      <c r="J13" s="453"/>
      <c r="K13" s="419"/>
      <c r="L13" s="432"/>
      <c r="M13" s="448"/>
      <c r="N13" s="419"/>
      <c r="O13" s="432"/>
      <c r="P13" s="433"/>
      <c r="Q13" s="426"/>
      <c r="R13" s="427"/>
      <c r="S13" s="422"/>
      <c r="T13" s="436"/>
      <c r="U13" s="437"/>
      <c r="AA13" s="514"/>
      <c r="AB13" s="514"/>
      <c r="AC13" s="514"/>
      <c r="AD13" s="514"/>
      <c r="AE13" s="514"/>
      <c r="AF13" s="514"/>
    </row>
    <row r="14" spans="1:32" ht="13.5" customHeight="1" thickBot="1" x14ac:dyDescent="0.25">
      <c r="A14" s="461"/>
      <c r="B14" s="443"/>
      <c r="C14" s="446"/>
      <c r="D14" s="434"/>
      <c r="E14" s="449"/>
      <c r="F14" s="420"/>
      <c r="G14" s="434"/>
      <c r="H14" s="449"/>
      <c r="I14" s="452"/>
      <c r="J14" s="453"/>
      <c r="K14" s="420"/>
      <c r="L14" s="434"/>
      <c r="M14" s="449"/>
      <c r="N14" s="420"/>
      <c r="O14" s="434"/>
      <c r="P14" s="435"/>
      <c r="Q14" s="428"/>
      <c r="R14" s="429"/>
      <c r="S14" s="423"/>
      <c r="T14" s="436"/>
      <c r="U14" s="437"/>
      <c r="AA14" s="514"/>
      <c r="AB14" s="514"/>
      <c r="AC14" s="514"/>
      <c r="AD14" s="514"/>
      <c r="AE14" s="514"/>
      <c r="AF14" s="514"/>
    </row>
    <row r="15" spans="1:32" ht="12.75" customHeight="1" x14ac:dyDescent="0.2">
      <c r="A15" s="458" t="str">
        <f>IF(Classe!C15="","",Classe!C15)</f>
        <v/>
      </c>
      <c r="B15" s="459"/>
      <c r="C15" s="444">
        <v>2</v>
      </c>
      <c r="D15" s="430" t="str">
        <f>IFERROR('Période 1'!U6,"")</f>
        <v/>
      </c>
      <c r="E15" s="447"/>
      <c r="F15" s="418" t="str">
        <f t="shared" ref="F15" si="6">IFERROR(AA12,"")</f>
        <v/>
      </c>
      <c r="G15" s="430" t="str">
        <f>IFERROR('Période 2'!U6,"")</f>
        <v/>
      </c>
      <c r="H15" s="447"/>
      <c r="I15" s="450" t="str">
        <f>IFERROR(Décembre!AG6,"")</f>
        <v/>
      </c>
      <c r="J15" s="451"/>
      <c r="K15" s="418" t="str">
        <f t="shared" ref="K15" si="7">IFERROR(((AB12*2)+(AC12*3))/5,"")</f>
        <v/>
      </c>
      <c r="L15" s="430" t="str">
        <f>IFERROR('Période 3'!U6,"")</f>
        <v/>
      </c>
      <c r="M15" s="447"/>
      <c r="N15" s="418" t="str">
        <f t="shared" ref="N15" si="8">IFERROR((AD12+K15)/2,"")</f>
        <v/>
      </c>
      <c r="O15" s="430" t="str">
        <f>IFERROR('Période 4'!U6,"")</f>
        <v/>
      </c>
      <c r="P15" s="431"/>
      <c r="Q15" s="424" t="str">
        <f>IFERROR(Juin!AG6,"")</f>
        <v/>
      </c>
      <c r="R15" s="425"/>
      <c r="S15" s="421" t="str">
        <f t="shared" ref="S15" si="9">IFERROR((AE12+K15+(AF12*3))/5,"")</f>
        <v/>
      </c>
      <c r="T15" s="436" t="str">
        <f t="shared" ref="T15" si="10">IFERROR((F15+K15+N15+S15)/4,"")</f>
        <v/>
      </c>
      <c r="U15" s="437"/>
      <c r="AA15" s="514"/>
      <c r="AB15" s="514"/>
      <c r="AC15" s="514"/>
      <c r="AD15" s="514"/>
      <c r="AE15" s="514"/>
      <c r="AF15" s="514"/>
    </row>
    <row r="16" spans="1:32" ht="12.75" customHeight="1" x14ac:dyDescent="0.2">
      <c r="A16" s="440"/>
      <c r="B16" s="441"/>
      <c r="C16" s="445"/>
      <c r="D16" s="432"/>
      <c r="E16" s="448"/>
      <c r="F16" s="419"/>
      <c r="G16" s="432"/>
      <c r="H16" s="448"/>
      <c r="I16" s="452"/>
      <c r="J16" s="453"/>
      <c r="K16" s="419"/>
      <c r="L16" s="432"/>
      <c r="M16" s="448"/>
      <c r="N16" s="419"/>
      <c r="O16" s="432"/>
      <c r="P16" s="433"/>
      <c r="Q16" s="426"/>
      <c r="R16" s="427"/>
      <c r="S16" s="422"/>
      <c r="T16" s="436"/>
      <c r="U16" s="437"/>
      <c r="AA16" s="514" t="str">
        <f t="shared" ref="AA16" si="11">IFERROR(D19/5,"")</f>
        <v/>
      </c>
      <c r="AB16" s="514" t="str">
        <f t="shared" ref="AB16" si="12">IFERROR(G19/5,"")</f>
        <v/>
      </c>
      <c r="AC16" s="514" t="str">
        <f t="shared" ref="AC16" si="13">IFERROR(I19/5,"")</f>
        <v/>
      </c>
      <c r="AD16" s="514" t="str">
        <f t="shared" ref="AD16" si="14">IFERROR(L19/5,"")</f>
        <v/>
      </c>
      <c r="AE16" s="514" t="str">
        <f t="shared" ref="AE16" si="15">IFERROR(O19/5,"")</f>
        <v/>
      </c>
      <c r="AF16" s="514" t="str">
        <f t="shared" ref="AF16" si="16">IFERROR(Q19/5,"")</f>
        <v/>
      </c>
    </row>
    <row r="17" spans="1:32" ht="12.75" customHeight="1" x14ac:dyDescent="0.2">
      <c r="A17" s="440"/>
      <c r="B17" s="441"/>
      <c r="C17" s="445"/>
      <c r="D17" s="432"/>
      <c r="E17" s="448"/>
      <c r="F17" s="419"/>
      <c r="G17" s="432"/>
      <c r="H17" s="448"/>
      <c r="I17" s="452"/>
      <c r="J17" s="453"/>
      <c r="K17" s="419"/>
      <c r="L17" s="432"/>
      <c r="M17" s="448"/>
      <c r="N17" s="419"/>
      <c r="O17" s="432"/>
      <c r="P17" s="433"/>
      <c r="Q17" s="426"/>
      <c r="R17" s="427"/>
      <c r="S17" s="422"/>
      <c r="T17" s="436"/>
      <c r="U17" s="437"/>
      <c r="AA17" s="514"/>
      <c r="AB17" s="514"/>
      <c r="AC17" s="514"/>
      <c r="AD17" s="514"/>
      <c r="AE17" s="514"/>
      <c r="AF17" s="514"/>
    </row>
    <row r="18" spans="1:32" ht="13.5" customHeight="1" thickBot="1" x14ac:dyDescent="0.25">
      <c r="A18" s="442"/>
      <c r="B18" s="443"/>
      <c r="C18" s="446"/>
      <c r="D18" s="434"/>
      <c r="E18" s="449"/>
      <c r="F18" s="420"/>
      <c r="G18" s="434"/>
      <c r="H18" s="449"/>
      <c r="I18" s="452"/>
      <c r="J18" s="453"/>
      <c r="K18" s="420"/>
      <c r="L18" s="434"/>
      <c r="M18" s="449"/>
      <c r="N18" s="420"/>
      <c r="O18" s="434"/>
      <c r="P18" s="435"/>
      <c r="Q18" s="428"/>
      <c r="R18" s="429"/>
      <c r="S18" s="423"/>
      <c r="T18" s="436"/>
      <c r="U18" s="437"/>
      <c r="AA18" s="514"/>
      <c r="AB18" s="514"/>
      <c r="AC18" s="514"/>
      <c r="AD18" s="514"/>
      <c r="AE18" s="514"/>
      <c r="AF18" s="514"/>
    </row>
    <row r="19" spans="1:32" ht="12.75" customHeight="1" x14ac:dyDescent="0.2">
      <c r="A19" s="440" t="str">
        <f>IF(Classe!C19="","",Classe!C19)</f>
        <v/>
      </c>
      <c r="B19" s="441"/>
      <c r="C19" s="444">
        <v>3</v>
      </c>
      <c r="D19" s="430" t="str">
        <f>IFERROR('Période 1'!U7,"")</f>
        <v/>
      </c>
      <c r="E19" s="447"/>
      <c r="F19" s="418" t="str">
        <f t="shared" ref="F19" si="17">IFERROR(AA16,"")</f>
        <v/>
      </c>
      <c r="G19" s="430" t="str">
        <f>IFERROR('Période 2'!U7,"")</f>
        <v/>
      </c>
      <c r="H19" s="447"/>
      <c r="I19" s="450" t="str">
        <f>IFERROR(Décembre!AG7,"")</f>
        <v/>
      </c>
      <c r="J19" s="451"/>
      <c r="K19" s="418" t="str">
        <f t="shared" ref="K19" si="18">IFERROR(((AB16*2)+(AC16*3))/5,"")</f>
        <v/>
      </c>
      <c r="L19" s="430" t="str">
        <f>IFERROR('Période 3'!U7,"")</f>
        <v/>
      </c>
      <c r="M19" s="447"/>
      <c r="N19" s="418" t="str">
        <f t="shared" ref="N19" si="19">IFERROR((AD16+K19)/2,"")</f>
        <v/>
      </c>
      <c r="O19" s="430" t="str">
        <f>IFERROR('Période 4'!U7,"")</f>
        <v/>
      </c>
      <c r="P19" s="431"/>
      <c r="Q19" s="424" t="str">
        <f>IFERROR(Juin!AG7,"")</f>
        <v/>
      </c>
      <c r="R19" s="425"/>
      <c r="S19" s="421" t="str">
        <f t="shared" ref="S19" si="20">IFERROR((AE16+K19+(AF16*3))/5,"")</f>
        <v/>
      </c>
      <c r="T19" s="436" t="str">
        <f t="shared" ref="T19" si="21">IFERROR((F19+K19+N19+S19)/4,"")</f>
        <v/>
      </c>
      <c r="U19" s="437"/>
      <c r="AA19" s="514"/>
      <c r="AB19" s="514"/>
      <c r="AC19" s="514"/>
      <c r="AD19" s="514"/>
      <c r="AE19" s="514"/>
      <c r="AF19" s="514"/>
    </row>
    <row r="20" spans="1:32" ht="12.75" customHeight="1" x14ac:dyDescent="0.2">
      <c r="A20" s="440"/>
      <c r="B20" s="441"/>
      <c r="C20" s="445"/>
      <c r="D20" s="432"/>
      <c r="E20" s="448"/>
      <c r="F20" s="419"/>
      <c r="G20" s="432"/>
      <c r="H20" s="448"/>
      <c r="I20" s="452"/>
      <c r="J20" s="453"/>
      <c r="K20" s="419"/>
      <c r="L20" s="432"/>
      <c r="M20" s="448"/>
      <c r="N20" s="419"/>
      <c r="O20" s="432"/>
      <c r="P20" s="433"/>
      <c r="Q20" s="426"/>
      <c r="R20" s="427"/>
      <c r="S20" s="422"/>
      <c r="T20" s="436"/>
      <c r="U20" s="437"/>
      <c r="AA20" s="514" t="str">
        <f t="shared" ref="AA20" si="22">IFERROR(D23/5,"")</f>
        <v/>
      </c>
      <c r="AB20" s="514" t="str">
        <f t="shared" ref="AB20" si="23">IFERROR(G23/5,"")</f>
        <v/>
      </c>
      <c r="AC20" s="514" t="str">
        <f t="shared" ref="AC20" si="24">IFERROR(I23/5,"")</f>
        <v/>
      </c>
      <c r="AD20" s="514" t="str">
        <f t="shared" ref="AD20" si="25">IFERROR(L23/5,"")</f>
        <v/>
      </c>
      <c r="AE20" s="514" t="str">
        <f t="shared" ref="AE20" si="26">IFERROR(O23/5,"")</f>
        <v/>
      </c>
      <c r="AF20" s="514" t="str">
        <f t="shared" ref="AF20" si="27">IFERROR(Q23/5,"")</f>
        <v/>
      </c>
    </row>
    <row r="21" spans="1:32" ht="12.75" customHeight="1" x14ac:dyDescent="0.2">
      <c r="A21" s="440"/>
      <c r="B21" s="441"/>
      <c r="C21" s="445"/>
      <c r="D21" s="432"/>
      <c r="E21" s="448"/>
      <c r="F21" s="419"/>
      <c r="G21" s="432"/>
      <c r="H21" s="448"/>
      <c r="I21" s="452"/>
      <c r="J21" s="453"/>
      <c r="K21" s="419"/>
      <c r="L21" s="432"/>
      <c r="M21" s="448"/>
      <c r="N21" s="419"/>
      <c r="O21" s="432"/>
      <c r="P21" s="433"/>
      <c r="Q21" s="426"/>
      <c r="R21" s="427"/>
      <c r="S21" s="422"/>
      <c r="T21" s="436"/>
      <c r="U21" s="437"/>
      <c r="AA21" s="514"/>
      <c r="AB21" s="514"/>
      <c r="AC21" s="514"/>
      <c r="AD21" s="514"/>
      <c r="AE21" s="514"/>
      <c r="AF21" s="514"/>
    </row>
    <row r="22" spans="1:32" ht="13.5" customHeight="1" thickBot="1" x14ac:dyDescent="0.25">
      <c r="A22" s="442"/>
      <c r="B22" s="443"/>
      <c r="C22" s="446"/>
      <c r="D22" s="434"/>
      <c r="E22" s="449"/>
      <c r="F22" s="420"/>
      <c r="G22" s="434"/>
      <c r="H22" s="449"/>
      <c r="I22" s="452"/>
      <c r="J22" s="453"/>
      <c r="K22" s="420"/>
      <c r="L22" s="434"/>
      <c r="M22" s="449"/>
      <c r="N22" s="420"/>
      <c r="O22" s="434"/>
      <c r="P22" s="435"/>
      <c r="Q22" s="428"/>
      <c r="R22" s="429"/>
      <c r="S22" s="423"/>
      <c r="T22" s="436"/>
      <c r="U22" s="437"/>
      <c r="AA22" s="514"/>
      <c r="AB22" s="514"/>
      <c r="AC22" s="514"/>
      <c r="AD22" s="514"/>
      <c r="AE22" s="514"/>
      <c r="AF22" s="514"/>
    </row>
    <row r="23" spans="1:32" ht="12.75" customHeight="1" x14ac:dyDescent="0.2">
      <c r="A23" s="440" t="str">
        <f>IF(Classe!C23="","",Classe!C23)</f>
        <v/>
      </c>
      <c r="B23" s="441"/>
      <c r="C23" s="444">
        <v>4</v>
      </c>
      <c r="D23" s="430" t="str">
        <f>IFERROR('Période 1'!U8,"")</f>
        <v/>
      </c>
      <c r="E23" s="447"/>
      <c r="F23" s="418" t="str">
        <f t="shared" ref="F23" si="28">IFERROR(AA20,"")</f>
        <v/>
      </c>
      <c r="G23" s="430" t="str">
        <f>IFERROR('Période 2'!U8,"")</f>
        <v/>
      </c>
      <c r="H23" s="447"/>
      <c r="I23" s="450" t="str">
        <f>IFERROR(Décembre!AG8,"")</f>
        <v/>
      </c>
      <c r="J23" s="451"/>
      <c r="K23" s="418" t="str">
        <f t="shared" ref="K23" si="29">IFERROR(((AB20*2)+(AC20*3))/5,"")</f>
        <v/>
      </c>
      <c r="L23" s="430" t="str">
        <f>IFERROR('Période 3'!U8,"")</f>
        <v/>
      </c>
      <c r="M23" s="447"/>
      <c r="N23" s="418" t="str">
        <f t="shared" ref="N23" si="30">IFERROR((AD20+K23)/2,"")</f>
        <v/>
      </c>
      <c r="O23" s="430" t="str">
        <f>IFERROR('Période 4'!U8,"")</f>
        <v/>
      </c>
      <c r="P23" s="431"/>
      <c r="Q23" s="424" t="str">
        <f>IFERROR(Juin!AG8,"")</f>
        <v/>
      </c>
      <c r="R23" s="425"/>
      <c r="S23" s="421" t="str">
        <f t="shared" ref="S23" si="31">IFERROR((AE20+K23+(AF20*3))/5,"")</f>
        <v/>
      </c>
      <c r="T23" s="436" t="str">
        <f t="shared" ref="T23" si="32">IFERROR((F23+K23+N23+S23)/4,"")</f>
        <v/>
      </c>
      <c r="U23" s="437"/>
      <c r="AA23" s="514"/>
      <c r="AB23" s="514"/>
      <c r="AC23" s="514"/>
      <c r="AD23" s="514"/>
      <c r="AE23" s="514"/>
      <c r="AF23" s="514"/>
    </row>
    <row r="24" spans="1:32" ht="12.75" customHeight="1" x14ac:dyDescent="0.2">
      <c r="A24" s="440"/>
      <c r="B24" s="441"/>
      <c r="C24" s="445"/>
      <c r="D24" s="432"/>
      <c r="E24" s="448"/>
      <c r="F24" s="419"/>
      <c r="G24" s="432"/>
      <c r="H24" s="448"/>
      <c r="I24" s="452"/>
      <c r="J24" s="453"/>
      <c r="K24" s="419"/>
      <c r="L24" s="432"/>
      <c r="M24" s="448"/>
      <c r="N24" s="419"/>
      <c r="O24" s="432"/>
      <c r="P24" s="433"/>
      <c r="Q24" s="426"/>
      <c r="R24" s="427"/>
      <c r="S24" s="422"/>
      <c r="T24" s="436"/>
      <c r="U24" s="437"/>
      <c r="AA24" s="514" t="str">
        <f t="shared" ref="AA24" si="33">IFERROR(D27/5,"")</f>
        <v/>
      </c>
      <c r="AB24" s="514" t="str">
        <f t="shared" ref="AB24" si="34">IFERROR(G27/5,"")</f>
        <v/>
      </c>
      <c r="AC24" s="514" t="str">
        <f t="shared" ref="AC24" si="35">IFERROR(I27/5,"")</f>
        <v/>
      </c>
      <c r="AD24" s="514" t="str">
        <f t="shared" ref="AD24" si="36">IFERROR(L27/5,"")</f>
        <v/>
      </c>
      <c r="AE24" s="514" t="str">
        <f t="shared" ref="AE24" si="37">IFERROR(O27/5,"")</f>
        <v/>
      </c>
      <c r="AF24" s="514" t="str">
        <f t="shared" ref="AF24" si="38">IFERROR(Q27/5,"")</f>
        <v/>
      </c>
    </row>
    <row r="25" spans="1:32" ht="12.75" customHeight="1" x14ac:dyDescent="0.2">
      <c r="A25" s="440"/>
      <c r="B25" s="441"/>
      <c r="C25" s="445"/>
      <c r="D25" s="432"/>
      <c r="E25" s="448"/>
      <c r="F25" s="419"/>
      <c r="G25" s="432"/>
      <c r="H25" s="448"/>
      <c r="I25" s="452"/>
      <c r="J25" s="453"/>
      <c r="K25" s="419"/>
      <c r="L25" s="432"/>
      <c r="M25" s="448"/>
      <c r="N25" s="419"/>
      <c r="O25" s="432"/>
      <c r="P25" s="433"/>
      <c r="Q25" s="426"/>
      <c r="R25" s="427"/>
      <c r="S25" s="422"/>
      <c r="T25" s="436"/>
      <c r="U25" s="437"/>
      <c r="AA25" s="514"/>
      <c r="AB25" s="514"/>
      <c r="AC25" s="514"/>
      <c r="AD25" s="514"/>
      <c r="AE25" s="514"/>
      <c r="AF25" s="514"/>
    </row>
    <row r="26" spans="1:32" ht="13.5" customHeight="1" thickBot="1" x14ac:dyDescent="0.25">
      <c r="A26" s="442"/>
      <c r="B26" s="443"/>
      <c r="C26" s="446"/>
      <c r="D26" s="434"/>
      <c r="E26" s="449"/>
      <c r="F26" s="420"/>
      <c r="G26" s="434"/>
      <c r="H26" s="449"/>
      <c r="I26" s="452"/>
      <c r="J26" s="453"/>
      <c r="K26" s="420"/>
      <c r="L26" s="434"/>
      <c r="M26" s="449"/>
      <c r="N26" s="420"/>
      <c r="O26" s="434"/>
      <c r="P26" s="435"/>
      <c r="Q26" s="428"/>
      <c r="R26" s="429"/>
      <c r="S26" s="423"/>
      <c r="T26" s="436"/>
      <c r="U26" s="437"/>
      <c r="AA26" s="514"/>
      <c r="AB26" s="514"/>
      <c r="AC26" s="514"/>
      <c r="AD26" s="514"/>
      <c r="AE26" s="514"/>
      <c r="AF26" s="514"/>
    </row>
    <row r="27" spans="1:32" ht="12.75" customHeight="1" x14ac:dyDescent="0.2">
      <c r="A27" s="440" t="str">
        <f>IF(Classe!C27="","",Classe!C27)</f>
        <v/>
      </c>
      <c r="B27" s="441"/>
      <c r="C27" s="444">
        <v>5</v>
      </c>
      <c r="D27" s="430" t="str">
        <f>IFERROR('Période 1'!U9,"")</f>
        <v/>
      </c>
      <c r="E27" s="447"/>
      <c r="F27" s="418" t="str">
        <f t="shared" ref="F27" si="39">IFERROR(AA24,"")</f>
        <v/>
      </c>
      <c r="G27" s="430" t="str">
        <f>IFERROR('Période 2'!U9,"")</f>
        <v/>
      </c>
      <c r="H27" s="447"/>
      <c r="I27" s="450" t="str">
        <f>IFERROR(Décembre!AG9,"")</f>
        <v/>
      </c>
      <c r="J27" s="451"/>
      <c r="K27" s="418" t="str">
        <f t="shared" ref="K27" si="40">IFERROR(((AB24*2)+(AC24*3))/5,"")</f>
        <v/>
      </c>
      <c r="L27" s="430" t="str">
        <f>IFERROR('Période 3'!U9,"")</f>
        <v/>
      </c>
      <c r="M27" s="447"/>
      <c r="N27" s="418" t="str">
        <f t="shared" ref="N27" si="41">IFERROR((AD24+K27)/2,"")</f>
        <v/>
      </c>
      <c r="O27" s="430" t="str">
        <f>IFERROR('Période 4'!U9,"")</f>
        <v/>
      </c>
      <c r="P27" s="431"/>
      <c r="Q27" s="424" t="str">
        <f>IFERROR(Juin!AG9,"")</f>
        <v/>
      </c>
      <c r="R27" s="425"/>
      <c r="S27" s="421" t="str">
        <f t="shared" ref="S27" si="42">IFERROR((AE24+K27+(AF24*3))/5,"")</f>
        <v/>
      </c>
      <c r="T27" s="436" t="str">
        <f t="shared" ref="T27" si="43">IFERROR((F27+K27+N27+S27)/4,"")</f>
        <v/>
      </c>
      <c r="U27" s="437"/>
      <c r="AA27" s="514"/>
      <c r="AB27" s="514"/>
      <c r="AC27" s="514"/>
      <c r="AD27" s="514"/>
      <c r="AE27" s="514"/>
      <c r="AF27" s="514"/>
    </row>
    <row r="28" spans="1:32" ht="12.75" customHeight="1" x14ac:dyDescent="0.2">
      <c r="A28" s="440"/>
      <c r="B28" s="441"/>
      <c r="C28" s="445"/>
      <c r="D28" s="432"/>
      <c r="E28" s="448"/>
      <c r="F28" s="419"/>
      <c r="G28" s="432"/>
      <c r="H28" s="448"/>
      <c r="I28" s="452"/>
      <c r="J28" s="453"/>
      <c r="K28" s="419"/>
      <c r="L28" s="432"/>
      <c r="M28" s="448"/>
      <c r="N28" s="419"/>
      <c r="O28" s="432"/>
      <c r="P28" s="433"/>
      <c r="Q28" s="426"/>
      <c r="R28" s="427"/>
      <c r="S28" s="422"/>
      <c r="T28" s="436"/>
      <c r="U28" s="437"/>
      <c r="AA28" s="514" t="str">
        <f t="shared" ref="AA28" si="44">IFERROR(D31/5,"")</f>
        <v/>
      </c>
      <c r="AB28" s="514" t="str">
        <f t="shared" ref="AB28" si="45">IFERROR(G31/5,"")</f>
        <v/>
      </c>
      <c r="AC28" s="514" t="str">
        <f t="shared" ref="AC28" si="46">IFERROR(I31/5,"")</f>
        <v/>
      </c>
      <c r="AD28" s="514" t="str">
        <f t="shared" ref="AD28" si="47">IFERROR(L31/5,"")</f>
        <v/>
      </c>
      <c r="AE28" s="514" t="str">
        <f t="shared" ref="AE28" si="48">IFERROR(O31/5,"")</f>
        <v/>
      </c>
      <c r="AF28" s="514" t="str">
        <f t="shared" ref="AF28" si="49">IFERROR(Q31/5,"")</f>
        <v/>
      </c>
    </row>
    <row r="29" spans="1:32" ht="12.75" customHeight="1" x14ac:dyDescent="0.2">
      <c r="A29" s="440"/>
      <c r="B29" s="441"/>
      <c r="C29" s="445"/>
      <c r="D29" s="432"/>
      <c r="E29" s="448"/>
      <c r="F29" s="419"/>
      <c r="G29" s="432"/>
      <c r="H29" s="448"/>
      <c r="I29" s="452"/>
      <c r="J29" s="453"/>
      <c r="K29" s="419"/>
      <c r="L29" s="432"/>
      <c r="M29" s="448"/>
      <c r="N29" s="419"/>
      <c r="O29" s="432"/>
      <c r="P29" s="433"/>
      <c r="Q29" s="426"/>
      <c r="R29" s="427"/>
      <c r="S29" s="422"/>
      <c r="T29" s="436"/>
      <c r="U29" s="437"/>
      <c r="AA29" s="514"/>
      <c r="AB29" s="514"/>
      <c r="AC29" s="514"/>
      <c r="AD29" s="514"/>
      <c r="AE29" s="514"/>
      <c r="AF29" s="514"/>
    </row>
    <row r="30" spans="1:32" ht="13.5" customHeight="1" thickBot="1" x14ac:dyDescent="0.25">
      <c r="A30" s="442"/>
      <c r="B30" s="443"/>
      <c r="C30" s="446"/>
      <c r="D30" s="434"/>
      <c r="E30" s="449"/>
      <c r="F30" s="420"/>
      <c r="G30" s="434"/>
      <c r="H30" s="449"/>
      <c r="I30" s="452"/>
      <c r="J30" s="453"/>
      <c r="K30" s="420"/>
      <c r="L30" s="434"/>
      <c r="M30" s="449"/>
      <c r="N30" s="420"/>
      <c r="O30" s="434"/>
      <c r="P30" s="435"/>
      <c r="Q30" s="428"/>
      <c r="R30" s="429"/>
      <c r="S30" s="423"/>
      <c r="T30" s="436"/>
      <c r="U30" s="437"/>
      <c r="AA30" s="514"/>
      <c r="AB30" s="514"/>
      <c r="AC30" s="514"/>
      <c r="AD30" s="514"/>
      <c r="AE30" s="514"/>
      <c r="AF30" s="514"/>
    </row>
    <row r="31" spans="1:32" ht="12.75" customHeight="1" x14ac:dyDescent="0.2">
      <c r="A31" s="440" t="str">
        <f>IF(Classe!C31="","",Classe!C31)</f>
        <v/>
      </c>
      <c r="B31" s="441"/>
      <c r="C31" s="444">
        <v>6</v>
      </c>
      <c r="D31" s="430" t="str">
        <f>IFERROR('Période 1'!U10,"")</f>
        <v/>
      </c>
      <c r="E31" s="447"/>
      <c r="F31" s="418" t="str">
        <f t="shared" ref="F31" si="50">IFERROR(AA28,"")</f>
        <v/>
      </c>
      <c r="G31" s="430" t="str">
        <f>IFERROR('Période 2'!U10,"")</f>
        <v/>
      </c>
      <c r="H31" s="447"/>
      <c r="I31" s="450" t="str">
        <f>IFERROR(Décembre!AG10,"")</f>
        <v/>
      </c>
      <c r="J31" s="451"/>
      <c r="K31" s="418" t="str">
        <f t="shared" ref="K31" si="51">IFERROR(((AB28*2)+(AC28*3))/5,"")</f>
        <v/>
      </c>
      <c r="L31" s="430" t="str">
        <f>IFERROR('Période 3'!U10,"")</f>
        <v/>
      </c>
      <c r="M31" s="447"/>
      <c r="N31" s="418" t="str">
        <f t="shared" ref="N31" si="52">IFERROR((AD28+K31)/2,"")</f>
        <v/>
      </c>
      <c r="O31" s="430" t="str">
        <f>IFERROR('Période 4'!U10,"")</f>
        <v/>
      </c>
      <c r="P31" s="431"/>
      <c r="Q31" s="424" t="str">
        <f>IFERROR(Juin!AG10,"")</f>
        <v/>
      </c>
      <c r="R31" s="425"/>
      <c r="S31" s="421" t="str">
        <f t="shared" ref="S31" si="53">IFERROR((AE28+K31+(AF28*3))/5,"")</f>
        <v/>
      </c>
      <c r="T31" s="436" t="str">
        <f t="shared" ref="T31" si="54">IFERROR((F31+K31+N31+S31)/4,"")</f>
        <v/>
      </c>
      <c r="U31" s="437"/>
      <c r="AA31" s="514"/>
      <c r="AB31" s="514"/>
      <c r="AC31" s="514"/>
      <c r="AD31" s="514"/>
      <c r="AE31" s="514"/>
      <c r="AF31" s="514"/>
    </row>
    <row r="32" spans="1:32" ht="12.75" customHeight="1" x14ac:dyDescent="0.2">
      <c r="A32" s="440"/>
      <c r="B32" s="441"/>
      <c r="C32" s="445"/>
      <c r="D32" s="432"/>
      <c r="E32" s="448"/>
      <c r="F32" s="419"/>
      <c r="G32" s="432"/>
      <c r="H32" s="448"/>
      <c r="I32" s="452"/>
      <c r="J32" s="453"/>
      <c r="K32" s="419"/>
      <c r="L32" s="432"/>
      <c r="M32" s="448"/>
      <c r="N32" s="419"/>
      <c r="O32" s="432"/>
      <c r="P32" s="433"/>
      <c r="Q32" s="426"/>
      <c r="R32" s="427"/>
      <c r="S32" s="422"/>
      <c r="T32" s="436"/>
      <c r="U32" s="437"/>
      <c r="AA32" s="514" t="str">
        <f t="shared" ref="AA32" si="55">IFERROR(D35/5,"")</f>
        <v/>
      </c>
      <c r="AB32" s="514" t="str">
        <f t="shared" ref="AB32" si="56">IFERROR(G35/5,"")</f>
        <v/>
      </c>
      <c r="AC32" s="514" t="str">
        <f t="shared" ref="AC32" si="57">IFERROR(I35/5,"")</f>
        <v/>
      </c>
      <c r="AD32" s="514" t="str">
        <f t="shared" ref="AD32" si="58">IFERROR(L35/5,"")</f>
        <v/>
      </c>
      <c r="AE32" s="514" t="str">
        <f t="shared" ref="AE32" si="59">IFERROR(O35/5,"")</f>
        <v/>
      </c>
      <c r="AF32" s="514" t="str">
        <f t="shared" ref="AF32" si="60">IFERROR(Q35/5,"")</f>
        <v/>
      </c>
    </row>
    <row r="33" spans="1:32" ht="12.75" customHeight="1" x14ac:dyDescent="0.2">
      <c r="A33" s="440"/>
      <c r="B33" s="441"/>
      <c r="C33" s="445"/>
      <c r="D33" s="432"/>
      <c r="E33" s="448"/>
      <c r="F33" s="419"/>
      <c r="G33" s="432"/>
      <c r="H33" s="448"/>
      <c r="I33" s="452"/>
      <c r="J33" s="453"/>
      <c r="K33" s="419"/>
      <c r="L33" s="432"/>
      <c r="M33" s="448"/>
      <c r="N33" s="419"/>
      <c r="O33" s="432"/>
      <c r="P33" s="433"/>
      <c r="Q33" s="426"/>
      <c r="R33" s="427"/>
      <c r="S33" s="422"/>
      <c r="T33" s="436"/>
      <c r="U33" s="437"/>
      <c r="AA33" s="514"/>
      <c r="AB33" s="514"/>
      <c r="AC33" s="514"/>
      <c r="AD33" s="514"/>
      <c r="AE33" s="514"/>
      <c r="AF33" s="514"/>
    </row>
    <row r="34" spans="1:32" ht="13.5" customHeight="1" thickBot="1" x14ac:dyDescent="0.25">
      <c r="A34" s="442"/>
      <c r="B34" s="443"/>
      <c r="C34" s="446"/>
      <c r="D34" s="434"/>
      <c r="E34" s="449"/>
      <c r="F34" s="420"/>
      <c r="G34" s="434"/>
      <c r="H34" s="449"/>
      <c r="I34" s="452"/>
      <c r="J34" s="453"/>
      <c r="K34" s="420"/>
      <c r="L34" s="434"/>
      <c r="M34" s="449"/>
      <c r="N34" s="420"/>
      <c r="O34" s="434"/>
      <c r="P34" s="435"/>
      <c r="Q34" s="428"/>
      <c r="R34" s="429"/>
      <c r="S34" s="423"/>
      <c r="T34" s="436"/>
      <c r="U34" s="437"/>
      <c r="AA34" s="514"/>
      <c r="AB34" s="514"/>
      <c r="AC34" s="514"/>
      <c r="AD34" s="514"/>
      <c r="AE34" s="514"/>
      <c r="AF34" s="514"/>
    </row>
    <row r="35" spans="1:32" ht="12.75" customHeight="1" x14ac:dyDescent="0.2">
      <c r="A35" s="440" t="str">
        <f>IF(Classe!C35="","",Classe!C35)</f>
        <v/>
      </c>
      <c r="B35" s="441"/>
      <c r="C35" s="444">
        <v>7</v>
      </c>
      <c r="D35" s="430" t="str">
        <f>IFERROR('Période 1'!U11,"")</f>
        <v/>
      </c>
      <c r="E35" s="447"/>
      <c r="F35" s="418" t="str">
        <f t="shared" ref="F35" si="61">IFERROR(AA32,"")</f>
        <v/>
      </c>
      <c r="G35" s="430" t="str">
        <f>IFERROR('Période 2'!U11,"")</f>
        <v/>
      </c>
      <c r="H35" s="447"/>
      <c r="I35" s="450" t="str">
        <f>IFERROR(Décembre!AG11,"")</f>
        <v/>
      </c>
      <c r="J35" s="451"/>
      <c r="K35" s="418" t="str">
        <f t="shared" ref="K35" si="62">IFERROR(((AB32*2)+(AC32*3))/5,"")</f>
        <v/>
      </c>
      <c r="L35" s="430" t="str">
        <f>IFERROR('Période 3'!U11,"")</f>
        <v/>
      </c>
      <c r="M35" s="447"/>
      <c r="N35" s="418" t="str">
        <f t="shared" ref="N35" si="63">IFERROR((AD32+K35)/2,"")</f>
        <v/>
      </c>
      <c r="O35" s="430" t="str">
        <f>IFERROR('Période 4'!U11,"")</f>
        <v/>
      </c>
      <c r="P35" s="431"/>
      <c r="Q35" s="424" t="str">
        <f>IFERROR(Juin!AG11,"")</f>
        <v/>
      </c>
      <c r="R35" s="425"/>
      <c r="S35" s="421" t="str">
        <f t="shared" ref="S35" si="64">IFERROR((AE32+K35+(AF32*3))/5,"")</f>
        <v/>
      </c>
      <c r="T35" s="436" t="str">
        <f t="shared" ref="T35" si="65">IFERROR((F35+K35+N35+S35)/4,"")</f>
        <v/>
      </c>
      <c r="U35" s="437"/>
      <c r="AA35" s="514"/>
      <c r="AB35" s="514"/>
      <c r="AC35" s="514"/>
      <c r="AD35" s="514"/>
      <c r="AE35" s="514"/>
      <c r="AF35" s="514"/>
    </row>
    <row r="36" spans="1:32" ht="12.75" customHeight="1" x14ac:dyDescent="0.2">
      <c r="A36" s="440"/>
      <c r="B36" s="441"/>
      <c r="C36" s="445"/>
      <c r="D36" s="432"/>
      <c r="E36" s="448"/>
      <c r="F36" s="419"/>
      <c r="G36" s="432"/>
      <c r="H36" s="448"/>
      <c r="I36" s="452"/>
      <c r="J36" s="453"/>
      <c r="K36" s="419"/>
      <c r="L36" s="432"/>
      <c r="M36" s="448"/>
      <c r="N36" s="419"/>
      <c r="O36" s="432"/>
      <c r="P36" s="433"/>
      <c r="Q36" s="426"/>
      <c r="R36" s="427"/>
      <c r="S36" s="422"/>
      <c r="T36" s="436"/>
      <c r="U36" s="437"/>
      <c r="AA36" s="514" t="str">
        <f t="shared" ref="AA36" si="66">IFERROR(D39/5,"")</f>
        <v/>
      </c>
      <c r="AB36" s="514" t="str">
        <f t="shared" ref="AB36" si="67">IFERROR(G39/5,"")</f>
        <v/>
      </c>
      <c r="AC36" s="514" t="str">
        <f t="shared" ref="AC36" si="68">IFERROR(I39/5,"")</f>
        <v/>
      </c>
      <c r="AD36" s="514" t="str">
        <f t="shared" ref="AD36" si="69">IFERROR(L39/5,"")</f>
        <v/>
      </c>
      <c r="AE36" s="514" t="str">
        <f t="shared" ref="AE36" si="70">IFERROR(O39/5,"")</f>
        <v/>
      </c>
      <c r="AF36" s="514" t="str">
        <f t="shared" ref="AF36" si="71">IFERROR(Q39/5,"")</f>
        <v/>
      </c>
    </row>
    <row r="37" spans="1:32" ht="12.75" customHeight="1" x14ac:dyDescent="0.2">
      <c r="A37" s="440"/>
      <c r="B37" s="441"/>
      <c r="C37" s="445"/>
      <c r="D37" s="432"/>
      <c r="E37" s="448"/>
      <c r="F37" s="419"/>
      <c r="G37" s="432"/>
      <c r="H37" s="448"/>
      <c r="I37" s="452"/>
      <c r="J37" s="453"/>
      <c r="K37" s="419"/>
      <c r="L37" s="432"/>
      <c r="M37" s="448"/>
      <c r="N37" s="419"/>
      <c r="O37" s="432"/>
      <c r="P37" s="433"/>
      <c r="Q37" s="426"/>
      <c r="R37" s="427"/>
      <c r="S37" s="422"/>
      <c r="T37" s="436"/>
      <c r="U37" s="437"/>
      <c r="AA37" s="514"/>
      <c r="AB37" s="514"/>
      <c r="AC37" s="514"/>
      <c r="AD37" s="514"/>
      <c r="AE37" s="514"/>
      <c r="AF37" s="514"/>
    </row>
    <row r="38" spans="1:32" ht="13.5" customHeight="1" thickBot="1" x14ac:dyDescent="0.25">
      <c r="A38" s="442"/>
      <c r="B38" s="443"/>
      <c r="C38" s="446"/>
      <c r="D38" s="434"/>
      <c r="E38" s="449"/>
      <c r="F38" s="420"/>
      <c r="G38" s="434"/>
      <c r="H38" s="449"/>
      <c r="I38" s="452"/>
      <c r="J38" s="453"/>
      <c r="K38" s="420"/>
      <c r="L38" s="434"/>
      <c r="M38" s="449"/>
      <c r="N38" s="420"/>
      <c r="O38" s="434"/>
      <c r="P38" s="435"/>
      <c r="Q38" s="428"/>
      <c r="R38" s="429"/>
      <c r="S38" s="423"/>
      <c r="T38" s="436"/>
      <c r="U38" s="437"/>
      <c r="AA38" s="514"/>
      <c r="AB38" s="514"/>
      <c r="AC38" s="514"/>
      <c r="AD38" s="514"/>
      <c r="AE38" s="514"/>
      <c r="AF38" s="514"/>
    </row>
    <row r="39" spans="1:32" ht="12.75" customHeight="1" x14ac:dyDescent="0.2">
      <c r="A39" s="440" t="str">
        <f>IF(Classe!C39="","",Classe!C39)</f>
        <v/>
      </c>
      <c r="B39" s="441"/>
      <c r="C39" s="444">
        <v>8</v>
      </c>
      <c r="D39" s="430" t="str">
        <f>IFERROR('Période 1'!U12,"")</f>
        <v/>
      </c>
      <c r="E39" s="447"/>
      <c r="F39" s="418" t="str">
        <f t="shared" ref="F39" si="72">IFERROR(AA36,"")</f>
        <v/>
      </c>
      <c r="G39" s="430" t="str">
        <f>IFERROR('Période 2'!U12,"")</f>
        <v/>
      </c>
      <c r="H39" s="447"/>
      <c r="I39" s="450" t="str">
        <f>IFERROR(Décembre!AG12,"")</f>
        <v/>
      </c>
      <c r="J39" s="451"/>
      <c r="K39" s="418" t="str">
        <f t="shared" ref="K39" si="73">IFERROR(((AB36*2)+(AC36*3))/5,"")</f>
        <v/>
      </c>
      <c r="L39" s="430" t="str">
        <f>IFERROR('Période 3'!U12,"")</f>
        <v/>
      </c>
      <c r="M39" s="447"/>
      <c r="N39" s="418" t="str">
        <f t="shared" ref="N39" si="74">IFERROR((AD36+K39)/2,"")</f>
        <v/>
      </c>
      <c r="O39" s="430" t="str">
        <f>IFERROR('Période 4'!U12,"")</f>
        <v/>
      </c>
      <c r="P39" s="431"/>
      <c r="Q39" s="424" t="str">
        <f>IFERROR(Juin!AG12,"")</f>
        <v/>
      </c>
      <c r="R39" s="425"/>
      <c r="S39" s="421" t="str">
        <f t="shared" ref="S39" si="75">IFERROR((AE36+K39+(AF36*3))/5,"")</f>
        <v/>
      </c>
      <c r="T39" s="436" t="str">
        <f t="shared" ref="T39" si="76">IFERROR((F39+K39+N39+S39)/4,"")</f>
        <v/>
      </c>
      <c r="U39" s="437"/>
      <c r="AA39" s="514"/>
      <c r="AB39" s="514"/>
      <c r="AC39" s="514"/>
      <c r="AD39" s="514"/>
      <c r="AE39" s="514"/>
      <c r="AF39" s="514"/>
    </row>
    <row r="40" spans="1:32" ht="12.75" customHeight="1" x14ac:dyDescent="0.2">
      <c r="A40" s="440"/>
      <c r="B40" s="441"/>
      <c r="C40" s="445"/>
      <c r="D40" s="432"/>
      <c r="E40" s="448"/>
      <c r="F40" s="419"/>
      <c r="G40" s="432"/>
      <c r="H40" s="448"/>
      <c r="I40" s="452"/>
      <c r="J40" s="453"/>
      <c r="K40" s="419"/>
      <c r="L40" s="432"/>
      <c r="M40" s="448"/>
      <c r="N40" s="419"/>
      <c r="O40" s="432"/>
      <c r="P40" s="433"/>
      <c r="Q40" s="426"/>
      <c r="R40" s="427"/>
      <c r="S40" s="422"/>
      <c r="T40" s="436"/>
      <c r="U40" s="437"/>
      <c r="AA40" s="514" t="str">
        <f t="shared" ref="AA40:AA56" si="77">IFERROR(D43/5,"")</f>
        <v/>
      </c>
      <c r="AB40" s="514" t="str">
        <f t="shared" ref="AB40" si="78">IFERROR(G43/5,"")</f>
        <v/>
      </c>
      <c r="AC40" s="514" t="str">
        <f t="shared" ref="AC40" si="79">IFERROR(I43/5,"")</f>
        <v/>
      </c>
      <c r="AD40" s="514" t="str">
        <f t="shared" ref="AD40" si="80">IFERROR(L43/5,"")</f>
        <v/>
      </c>
      <c r="AE40" s="514" t="str">
        <f t="shared" ref="AE40" si="81">IFERROR(O43/5,"")</f>
        <v/>
      </c>
      <c r="AF40" s="514" t="str">
        <f t="shared" ref="AF40" si="82">IFERROR(Q43/5,"")</f>
        <v/>
      </c>
    </row>
    <row r="41" spans="1:32" ht="12.75" customHeight="1" x14ac:dyDescent="0.2">
      <c r="A41" s="440"/>
      <c r="B41" s="441"/>
      <c r="C41" s="445"/>
      <c r="D41" s="432"/>
      <c r="E41" s="448"/>
      <c r="F41" s="419"/>
      <c r="G41" s="432"/>
      <c r="H41" s="448"/>
      <c r="I41" s="452"/>
      <c r="J41" s="453"/>
      <c r="K41" s="419"/>
      <c r="L41" s="432"/>
      <c r="M41" s="448"/>
      <c r="N41" s="419"/>
      <c r="O41" s="432"/>
      <c r="P41" s="433"/>
      <c r="Q41" s="426"/>
      <c r="R41" s="427"/>
      <c r="S41" s="422"/>
      <c r="T41" s="436"/>
      <c r="U41" s="437"/>
      <c r="AA41" s="514"/>
      <c r="AB41" s="514"/>
      <c r="AC41" s="514"/>
      <c r="AD41" s="514"/>
      <c r="AE41" s="514"/>
      <c r="AF41" s="514"/>
    </row>
    <row r="42" spans="1:32" ht="13.5" customHeight="1" thickBot="1" x14ac:dyDescent="0.25">
      <c r="A42" s="442"/>
      <c r="B42" s="443"/>
      <c r="C42" s="446"/>
      <c r="D42" s="434"/>
      <c r="E42" s="449"/>
      <c r="F42" s="420"/>
      <c r="G42" s="434"/>
      <c r="H42" s="449"/>
      <c r="I42" s="452"/>
      <c r="J42" s="453"/>
      <c r="K42" s="420"/>
      <c r="L42" s="434"/>
      <c r="M42" s="449"/>
      <c r="N42" s="420"/>
      <c r="O42" s="434"/>
      <c r="P42" s="435"/>
      <c r="Q42" s="428"/>
      <c r="R42" s="429"/>
      <c r="S42" s="423"/>
      <c r="T42" s="436"/>
      <c r="U42" s="437"/>
      <c r="AA42" s="514"/>
      <c r="AB42" s="514"/>
      <c r="AC42" s="514"/>
      <c r="AD42" s="514"/>
      <c r="AE42" s="514"/>
      <c r="AF42" s="514"/>
    </row>
    <row r="43" spans="1:32" ht="12.75" customHeight="1" x14ac:dyDescent="0.2">
      <c r="A43" s="440" t="str">
        <f>IF(Classe!C43="","",Classe!C43)</f>
        <v/>
      </c>
      <c r="B43" s="441"/>
      <c r="C43" s="444">
        <v>9</v>
      </c>
      <c r="D43" s="430" t="str">
        <f>IFERROR('Période 1'!U13,"")</f>
        <v/>
      </c>
      <c r="E43" s="447"/>
      <c r="F43" s="418" t="str">
        <f t="shared" ref="F43" si="83">IFERROR(AA40,"")</f>
        <v/>
      </c>
      <c r="G43" s="430" t="str">
        <f>IFERROR('Période 2'!U13,"")</f>
        <v/>
      </c>
      <c r="H43" s="447"/>
      <c r="I43" s="450" t="str">
        <f>IFERROR(Décembre!AG13,"")</f>
        <v/>
      </c>
      <c r="J43" s="451"/>
      <c r="K43" s="418" t="str">
        <f t="shared" ref="K43" si="84">IFERROR(((AB40*2)+(AC40*3))/5,"")</f>
        <v/>
      </c>
      <c r="L43" s="430" t="str">
        <f>IFERROR('Période 3'!U13,"")</f>
        <v/>
      </c>
      <c r="M43" s="447"/>
      <c r="N43" s="418" t="str">
        <f t="shared" ref="N43" si="85">IFERROR((AD40+K43)/2,"")</f>
        <v/>
      </c>
      <c r="O43" s="430" t="str">
        <f>IFERROR('Période 4'!U13,"")</f>
        <v/>
      </c>
      <c r="P43" s="431"/>
      <c r="Q43" s="424" t="str">
        <f>IFERROR(Juin!AG13,"")</f>
        <v/>
      </c>
      <c r="R43" s="425"/>
      <c r="S43" s="421" t="str">
        <f t="shared" ref="S43" si="86">IFERROR((AE40+K43+(AF40*3))/5,"")</f>
        <v/>
      </c>
      <c r="T43" s="436" t="str">
        <f t="shared" ref="T43" si="87">IFERROR((F43+K43+N43+S43)/4,"")</f>
        <v/>
      </c>
      <c r="U43" s="437"/>
      <c r="AA43" s="514"/>
      <c r="AB43" s="514"/>
      <c r="AC43" s="514"/>
      <c r="AD43" s="514"/>
      <c r="AE43" s="514"/>
      <c r="AF43" s="514"/>
    </row>
    <row r="44" spans="1:32" ht="12.75" customHeight="1" x14ac:dyDescent="0.2">
      <c r="A44" s="440"/>
      <c r="B44" s="441"/>
      <c r="C44" s="445"/>
      <c r="D44" s="432"/>
      <c r="E44" s="448"/>
      <c r="F44" s="419"/>
      <c r="G44" s="432"/>
      <c r="H44" s="448"/>
      <c r="I44" s="452"/>
      <c r="J44" s="453"/>
      <c r="K44" s="419"/>
      <c r="L44" s="432"/>
      <c r="M44" s="448"/>
      <c r="N44" s="419"/>
      <c r="O44" s="432"/>
      <c r="P44" s="433"/>
      <c r="Q44" s="426"/>
      <c r="R44" s="427"/>
      <c r="S44" s="422"/>
      <c r="T44" s="436"/>
      <c r="U44" s="437"/>
      <c r="AA44" s="514" t="str">
        <f t="shared" ref="AA44:AA52" si="88">IFERROR(D47/5,"")</f>
        <v/>
      </c>
      <c r="AB44" s="514" t="str">
        <f t="shared" ref="AB44" si="89">IFERROR(G47/5,"")</f>
        <v/>
      </c>
      <c r="AC44" s="514" t="str">
        <f t="shared" ref="AC44" si="90">IFERROR(I47/5,"")</f>
        <v/>
      </c>
      <c r="AD44" s="514" t="str">
        <f t="shared" ref="AD44" si="91">IFERROR(L47/5,"")</f>
        <v/>
      </c>
      <c r="AE44" s="514" t="str">
        <f t="shared" ref="AE44" si="92">IFERROR(O47/5,"")</f>
        <v/>
      </c>
      <c r="AF44" s="514" t="str">
        <f t="shared" ref="AF44" si="93">IFERROR(Q47/5,"")</f>
        <v/>
      </c>
    </row>
    <row r="45" spans="1:32" ht="12.75" customHeight="1" x14ac:dyDescent="0.2">
      <c r="A45" s="440"/>
      <c r="B45" s="441"/>
      <c r="C45" s="445"/>
      <c r="D45" s="432"/>
      <c r="E45" s="448"/>
      <c r="F45" s="419"/>
      <c r="G45" s="432"/>
      <c r="H45" s="448"/>
      <c r="I45" s="452"/>
      <c r="J45" s="453"/>
      <c r="K45" s="419"/>
      <c r="L45" s="432"/>
      <c r="M45" s="448"/>
      <c r="N45" s="419"/>
      <c r="O45" s="432"/>
      <c r="P45" s="433"/>
      <c r="Q45" s="426"/>
      <c r="R45" s="427"/>
      <c r="S45" s="422"/>
      <c r="T45" s="436"/>
      <c r="U45" s="437"/>
      <c r="AA45" s="514"/>
      <c r="AB45" s="514"/>
      <c r="AC45" s="514"/>
      <c r="AD45" s="514"/>
      <c r="AE45" s="514"/>
      <c r="AF45" s="514"/>
    </row>
    <row r="46" spans="1:32" ht="13.5" customHeight="1" thickBot="1" x14ac:dyDescent="0.25">
      <c r="A46" s="442"/>
      <c r="B46" s="443"/>
      <c r="C46" s="446"/>
      <c r="D46" s="434"/>
      <c r="E46" s="449"/>
      <c r="F46" s="420"/>
      <c r="G46" s="434"/>
      <c r="H46" s="449"/>
      <c r="I46" s="452"/>
      <c r="J46" s="453"/>
      <c r="K46" s="420"/>
      <c r="L46" s="434"/>
      <c r="M46" s="449"/>
      <c r="N46" s="420"/>
      <c r="O46" s="434"/>
      <c r="P46" s="435"/>
      <c r="Q46" s="428"/>
      <c r="R46" s="429"/>
      <c r="S46" s="423"/>
      <c r="T46" s="436"/>
      <c r="U46" s="437"/>
      <c r="AA46" s="514"/>
      <c r="AB46" s="514"/>
      <c r="AC46" s="514"/>
      <c r="AD46" s="514"/>
      <c r="AE46" s="514"/>
      <c r="AF46" s="514"/>
    </row>
    <row r="47" spans="1:32" ht="12.75" customHeight="1" x14ac:dyDescent="0.2">
      <c r="A47" s="440" t="str">
        <f>IF(Classe!C47="","",Classe!C47)</f>
        <v/>
      </c>
      <c r="B47" s="441"/>
      <c r="C47" s="444">
        <v>10</v>
      </c>
      <c r="D47" s="430" t="str">
        <f>IFERROR('Période 1'!U14,"")</f>
        <v/>
      </c>
      <c r="E47" s="447"/>
      <c r="F47" s="418" t="str">
        <f t="shared" ref="F47" si="94">IFERROR(AA44,"")</f>
        <v/>
      </c>
      <c r="G47" s="430" t="str">
        <f>IFERROR('Période 2'!U14,"")</f>
        <v/>
      </c>
      <c r="H47" s="447"/>
      <c r="I47" s="450" t="str">
        <f>IFERROR(Décembre!AG14,"")</f>
        <v/>
      </c>
      <c r="J47" s="451"/>
      <c r="K47" s="418" t="str">
        <f t="shared" ref="K47" si="95">IFERROR(((AB44*2)+(AC44*3))/5,"")</f>
        <v/>
      </c>
      <c r="L47" s="430" t="str">
        <f>IFERROR('Période 3'!U14,"")</f>
        <v/>
      </c>
      <c r="M47" s="447"/>
      <c r="N47" s="418" t="str">
        <f t="shared" ref="N47" si="96">IFERROR((AD44+K47)/2,"")</f>
        <v/>
      </c>
      <c r="O47" s="430" t="str">
        <f>IFERROR('Période 4'!U14,"")</f>
        <v/>
      </c>
      <c r="P47" s="431"/>
      <c r="Q47" s="424" t="str">
        <f>IFERROR(Juin!AG14,"")</f>
        <v/>
      </c>
      <c r="R47" s="425"/>
      <c r="S47" s="421" t="str">
        <f t="shared" ref="S47" si="97">IFERROR((AE44+K47+(AF44*3))/5,"")</f>
        <v/>
      </c>
      <c r="T47" s="436" t="str">
        <f t="shared" ref="T47" si="98">IFERROR((F47+K47+N47+S47)/4,"")</f>
        <v/>
      </c>
      <c r="U47" s="437"/>
      <c r="AA47" s="514"/>
      <c r="AB47" s="514"/>
      <c r="AC47" s="514"/>
      <c r="AD47" s="514"/>
      <c r="AE47" s="514"/>
      <c r="AF47" s="514"/>
    </row>
    <row r="48" spans="1:32" ht="12.75" customHeight="1" x14ac:dyDescent="0.2">
      <c r="A48" s="440"/>
      <c r="B48" s="441"/>
      <c r="C48" s="445"/>
      <c r="D48" s="432"/>
      <c r="E48" s="448"/>
      <c r="F48" s="419"/>
      <c r="G48" s="432"/>
      <c r="H48" s="448"/>
      <c r="I48" s="452"/>
      <c r="J48" s="453"/>
      <c r="K48" s="419"/>
      <c r="L48" s="432"/>
      <c r="M48" s="448"/>
      <c r="N48" s="419"/>
      <c r="O48" s="432"/>
      <c r="P48" s="433"/>
      <c r="Q48" s="426"/>
      <c r="R48" s="427"/>
      <c r="S48" s="422"/>
      <c r="T48" s="436"/>
      <c r="U48" s="437"/>
      <c r="AA48" s="514" t="str">
        <f t="shared" si="77"/>
        <v/>
      </c>
      <c r="AB48" s="514" t="str">
        <f t="shared" ref="AB48" si="99">IFERROR(G51/5,"")</f>
        <v/>
      </c>
      <c r="AC48" s="514" t="str">
        <f t="shared" ref="AC48" si="100">IFERROR(I51/5,"")</f>
        <v/>
      </c>
      <c r="AD48" s="514" t="str">
        <f t="shared" ref="AD48" si="101">IFERROR(L51/5,"")</f>
        <v/>
      </c>
      <c r="AE48" s="514" t="str">
        <f t="shared" ref="AE48" si="102">IFERROR(O51/5,"")</f>
        <v/>
      </c>
      <c r="AF48" s="514" t="str">
        <f t="shared" ref="AF48" si="103">IFERROR(Q51/5,"")</f>
        <v/>
      </c>
    </row>
    <row r="49" spans="1:32" ht="12.75" customHeight="1" x14ac:dyDescent="0.2">
      <c r="A49" s="440"/>
      <c r="B49" s="441"/>
      <c r="C49" s="445"/>
      <c r="D49" s="432"/>
      <c r="E49" s="448"/>
      <c r="F49" s="419"/>
      <c r="G49" s="432"/>
      <c r="H49" s="448"/>
      <c r="I49" s="452"/>
      <c r="J49" s="453"/>
      <c r="K49" s="419"/>
      <c r="L49" s="432"/>
      <c r="M49" s="448"/>
      <c r="N49" s="419"/>
      <c r="O49" s="432"/>
      <c r="P49" s="433"/>
      <c r="Q49" s="426"/>
      <c r="R49" s="427"/>
      <c r="S49" s="422"/>
      <c r="T49" s="436"/>
      <c r="U49" s="437"/>
      <c r="AA49" s="514"/>
      <c r="AB49" s="514"/>
      <c r="AC49" s="514"/>
      <c r="AD49" s="514"/>
      <c r="AE49" s="514"/>
      <c r="AF49" s="514"/>
    </row>
    <row r="50" spans="1:32" ht="13.5" customHeight="1" thickBot="1" x14ac:dyDescent="0.25">
      <c r="A50" s="442"/>
      <c r="B50" s="443"/>
      <c r="C50" s="446"/>
      <c r="D50" s="434"/>
      <c r="E50" s="449"/>
      <c r="F50" s="420"/>
      <c r="G50" s="434"/>
      <c r="H50" s="449"/>
      <c r="I50" s="452"/>
      <c r="J50" s="453"/>
      <c r="K50" s="420"/>
      <c r="L50" s="434"/>
      <c r="M50" s="449"/>
      <c r="N50" s="420"/>
      <c r="O50" s="434"/>
      <c r="P50" s="435"/>
      <c r="Q50" s="428"/>
      <c r="R50" s="429"/>
      <c r="S50" s="423"/>
      <c r="T50" s="436"/>
      <c r="U50" s="437"/>
      <c r="AA50" s="514"/>
      <c r="AB50" s="514"/>
      <c r="AC50" s="514"/>
      <c r="AD50" s="514"/>
      <c r="AE50" s="514"/>
      <c r="AF50" s="514"/>
    </row>
    <row r="51" spans="1:32" ht="12.75" customHeight="1" x14ac:dyDescent="0.2">
      <c r="A51" s="440" t="str">
        <f>IF(Classe!C51="","",Classe!C51)</f>
        <v/>
      </c>
      <c r="B51" s="441"/>
      <c r="C51" s="444">
        <v>11</v>
      </c>
      <c r="D51" s="430" t="str">
        <f>IFERROR('Période 1'!U15,"")</f>
        <v/>
      </c>
      <c r="E51" s="447"/>
      <c r="F51" s="418" t="str">
        <f t="shared" ref="F51" si="104">IFERROR(AA48,"")</f>
        <v/>
      </c>
      <c r="G51" s="430" t="str">
        <f>IFERROR('Période 2'!U15,"")</f>
        <v/>
      </c>
      <c r="H51" s="447"/>
      <c r="I51" s="450" t="str">
        <f>IFERROR(Décembre!AG15,"")</f>
        <v/>
      </c>
      <c r="J51" s="451"/>
      <c r="K51" s="418" t="str">
        <f t="shared" ref="K51" si="105">IFERROR(((AB48*2)+(AC48*3))/5,"")</f>
        <v/>
      </c>
      <c r="L51" s="430" t="str">
        <f>IFERROR('Période 3'!U15,"")</f>
        <v/>
      </c>
      <c r="M51" s="447"/>
      <c r="N51" s="418" t="str">
        <f t="shared" ref="N51" si="106">IFERROR((AD48+K51)/2,"")</f>
        <v/>
      </c>
      <c r="O51" s="430" t="str">
        <f>IFERROR('Période 4'!U15,"")</f>
        <v/>
      </c>
      <c r="P51" s="431"/>
      <c r="Q51" s="424" t="str">
        <f>IFERROR(Juin!AG15,"")</f>
        <v/>
      </c>
      <c r="R51" s="425"/>
      <c r="S51" s="421" t="str">
        <f t="shared" ref="S51" si="107">IFERROR((AE48+K51+(AF48*3))/5,"")</f>
        <v/>
      </c>
      <c r="T51" s="436" t="str">
        <f t="shared" ref="T51" si="108">IFERROR((F51+K51+N51+S51)/4,"")</f>
        <v/>
      </c>
      <c r="U51" s="437"/>
      <c r="AA51" s="514"/>
      <c r="AB51" s="514"/>
      <c r="AC51" s="514"/>
      <c r="AD51" s="514"/>
      <c r="AE51" s="514"/>
      <c r="AF51" s="514"/>
    </row>
    <row r="52" spans="1:32" ht="12.75" customHeight="1" x14ac:dyDescent="0.2">
      <c r="A52" s="440"/>
      <c r="B52" s="441"/>
      <c r="C52" s="445"/>
      <c r="D52" s="432"/>
      <c r="E52" s="448"/>
      <c r="F52" s="419"/>
      <c r="G52" s="432"/>
      <c r="H52" s="448"/>
      <c r="I52" s="452"/>
      <c r="J52" s="453"/>
      <c r="K52" s="419"/>
      <c r="L52" s="432"/>
      <c r="M52" s="448"/>
      <c r="N52" s="419"/>
      <c r="O52" s="432"/>
      <c r="P52" s="433"/>
      <c r="Q52" s="426"/>
      <c r="R52" s="427"/>
      <c r="S52" s="422"/>
      <c r="T52" s="436"/>
      <c r="U52" s="437"/>
      <c r="AA52" s="514" t="str">
        <f t="shared" si="88"/>
        <v/>
      </c>
      <c r="AB52" s="514" t="str">
        <f t="shared" ref="AB52" si="109">IFERROR(G55/5,"")</f>
        <v/>
      </c>
      <c r="AC52" s="514" t="str">
        <f t="shared" ref="AC52" si="110">IFERROR(I55/5,"")</f>
        <v/>
      </c>
      <c r="AD52" s="514" t="str">
        <f t="shared" ref="AD52" si="111">IFERROR(L55/5,"")</f>
        <v/>
      </c>
      <c r="AE52" s="514" t="str">
        <f t="shared" ref="AE52" si="112">IFERROR(O55/5,"")</f>
        <v/>
      </c>
      <c r="AF52" s="514" t="str">
        <f t="shared" ref="AF52" si="113">IFERROR(Q55/5,"")</f>
        <v/>
      </c>
    </row>
    <row r="53" spans="1:32" ht="12.75" customHeight="1" x14ac:dyDescent="0.2">
      <c r="A53" s="440"/>
      <c r="B53" s="441"/>
      <c r="C53" s="445"/>
      <c r="D53" s="432"/>
      <c r="E53" s="448"/>
      <c r="F53" s="419"/>
      <c r="G53" s="432"/>
      <c r="H53" s="448"/>
      <c r="I53" s="452"/>
      <c r="J53" s="453"/>
      <c r="K53" s="419"/>
      <c r="L53" s="432"/>
      <c r="M53" s="448"/>
      <c r="N53" s="419"/>
      <c r="O53" s="432"/>
      <c r="P53" s="433"/>
      <c r="Q53" s="426"/>
      <c r="R53" s="427"/>
      <c r="S53" s="422"/>
      <c r="T53" s="436"/>
      <c r="U53" s="437"/>
      <c r="AA53" s="514"/>
      <c r="AB53" s="514"/>
      <c r="AC53" s="514"/>
      <c r="AD53" s="514"/>
      <c r="AE53" s="514"/>
      <c r="AF53" s="514"/>
    </row>
    <row r="54" spans="1:32" ht="13.5" customHeight="1" thickBot="1" x14ac:dyDescent="0.25">
      <c r="A54" s="442"/>
      <c r="B54" s="443"/>
      <c r="C54" s="446"/>
      <c r="D54" s="434"/>
      <c r="E54" s="449"/>
      <c r="F54" s="420"/>
      <c r="G54" s="434"/>
      <c r="H54" s="449"/>
      <c r="I54" s="452"/>
      <c r="J54" s="453"/>
      <c r="K54" s="420"/>
      <c r="L54" s="434"/>
      <c r="M54" s="449"/>
      <c r="N54" s="420"/>
      <c r="O54" s="434"/>
      <c r="P54" s="435"/>
      <c r="Q54" s="428"/>
      <c r="R54" s="429"/>
      <c r="S54" s="423"/>
      <c r="T54" s="436"/>
      <c r="U54" s="437"/>
      <c r="AA54" s="514"/>
      <c r="AB54" s="514"/>
      <c r="AC54" s="514"/>
      <c r="AD54" s="514"/>
      <c r="AE54" s="514"/>
      <c r="AF54" s="514"/>
    </row>
    <row r="55" spans="1:32" ht="12.75" customHeight="1" x14ac:dyDescent="0.2">
      <c r="A55" s="440" t="str">
        <f>IF(Classe!C55="","",Classe!C55)</f>
        <v/>
      </c>
      <c r="B55" s="441"/>
      <c r="C55" s="444">
        <v>12</v>
      </c>
      <c r="D55" s="430" t="str">
        <f>IFERROR('Période 1'!U16,"")</f>
        <v/>
      </c>
      <c r="E55" s="447"/>
      <c r="F55" s="418" t="str">
        <f t="shared" ref="F55" si="114">IFERROR(AA52,"")</f>
        <v/>
      </c>
      <c r="G55" s="430" t="str">
        <f>IFERROR('Période 2'!U16,"")</f>
        <v/>
      </c>
      <c r="H55" s="447"/>
      <c r="I55" s="450" t="str">
        <f>IFERROR(Décembre!AG16,"")</f>
        <v/>
      </c>
      <c r="J55" s="451"/>
      <c r="K55" s="418" t="str">
        <f t="shared" ref="K55" si="115">IFERROR(((AB52*2)+(AC52*3))/5,"")</f>
        <v/>
      </c>
      <c r="L55" s="430" t="str">
        <f>IFERROR('Période 3'!U16,"")</f>
        <v/>
      </c>
      <c r="M55" s="447"/>
      <c r="N55" s="418" t="str">
        <f t="shared" ref="N55" si="116">IFERROR((AD52+K55)/2,"")</f>
        <v/>
      </c>
      <c r="O55" s="430" t="str">
        <f>IFERROR('Période 4'!U16,"")</f>
        <v/>
      </c>
      <c r="P55" s="431"/>
      <c r="Q55" s="424" t="str">
        <f>IFERROR(Juin!AG16,"")</f>
        <v/>
      </c>
      <c r="R55" s="425"/>
      <c r="S55" s="421" t="str">
        <f t="shared" ref="S55" si="117">IFERROR((AE52+K55+(AF52*3))/5,"")</f>
        <v/>
      </c>
      <c r="T55" s="436" t="str">
        <f t="shared" ref="T55" si="118">IFERROR((F55+K55+N55+S55)/4,"")</f>
        <v/>
      </c>
      <c r="U55" s="437"/>
      <c r="AA55" s="514"/>
      <c r="AB55" s="514"/>
      <c r="AC55" s="514"/>
      <c r="AD55" s="514"/>
      <c r="AE55" s="514"/>
      <c r="AF55" s="514"/>
    </row>
    <row r="56" spans="1:32" ht="12.75" customHeight="1" x14ac:dyDescent="0.2">
      <c r="A56" s="440"/>
      <c r="B56" s="441"/>
      <c r="C56" s="445"/>
      <c r="D56" s="432"/>
      <c r="E56" s="448"/>
      <c r="F56" s="419"/>
      <c r="G56" s="432"/>
      <c r="H56" s="448"/>
      <c r="I56" s="452"/>
      <c r="J56" s="453"/>
      <c r="K56" s="419"/>
      <c r="L56" s="432"/>
      <c r="M56" s="448"/>
      <c r="N56" s="419"/>
      <c r="O56" s="432"/>
      <c r="P56" s="433"/>
      <c r="Q56" s="426"/>
      <c r="R56" s="427"/>
      <c r="S56" s="422"/>
      <c r="T56" s="436"/>
      <c r="U56" s="437"/>
      <c r="AA56" s="514" t="str">
        <f t="shared" si="77"/>
        <v/>
      </c>
      <c r="AB56" s="514" t="str">
        <f t="shared" ref="AB56" si="119">IFERROR(G59/5,"")</f>
        <v/>
      </c>
      <c r="AC56" s="514" t="str">
        <f t="shared" ref="AC56" si="120">IFERROR(I59/5,"")</f>
        <v/>
      </c>
      <c r="AD56" s="514" t="str">
        <f t="shared" ref="AD56" si="121">IFERROR(L59/5,"")</f>
        <v/>
      </c>
      <c r="AE56" s="514" t="str">
        <f t="shared" ref="AE56" si="122">IFERROR(O59/5,"")</f>
        <v/>
      </c>
      <c r="AF56" s="514" t="str">
        <f t="shared" ref="AF56" si="123">IFERROR(Q59/5,"")</f>
        <v/>
      </c>
    </row>
    <row r="57" spans="1:32" ht="12.75" customHeight="1" x14ac:dyDescent="0.2">
      <c r="A57" s="440"/>
      <c r="B57" s="441"/>
      <c r="C57" s="445"/>
      <c r="D57" s="432"/>
      <c r="E57" s="448"/>
      <c r="F57" s="419"/>
      <c r="G57" s="432"/>
      <c r="H57" s="448"/>
      <c r="I57" s="452"/>
      <c r="J57" s="453"/>
      <c r="K57" s="419"/>
      <c r="L57" s="432"/>
      <c r="M57" s="448"/>
      <c r="N57" s="419"/>
      <c r="O57" s="432"/>
      <c r="P57" s="433"/>
      <c r="Q57" s="426"/>
      <c r="R57" s="427"/>
      <c r="S57" s="422"/>
      <c r="T57" s="436"/>
      <c r="U57" s="437"/>
      <c r="AA57" s="514"/>
      <c r="AB57" s="514"/>
      <c r="AC57" s="514"/>
      <c r="AD57" s="514"/>
      <c r="AE57" s="514"/>
      <c r="AF57" s="514"/>
    </row>
    <row r="58" spans="1:32" ht="13.5" customHeight="1" thickBot="1" x14ac:dyDescent="0.25">
      <c r="A58" s="442"/>
      <c r="B58" s="443"/>
      <c r="C58" s="446"/>
      <c r="D58" s="434"/>
      <c r="E58" s="449"/>
      <c r="F58" s="420"/>
      <c r="G58" s="434"/>
      <c r="H58" s="449"/>
      <c r="I58" s="452"/>
      <c r="J58" s="453"/>
      <c r="K58" s="420"/>
      <c r="L58" s="434"/>
      <c r="M58" s="449"/>
      <c r="N58" s="420"/>
      <c r="O58" s="434"/>
      <c r="P58" s="435"/>
      <c r="Q58" s="428"/>
      <c r="R58" s="429"/>
      <c r="S58" s="423"/>
      <c r="T58" s="436"/>
      <c r="U58" s="437"/>
      <c r="AA58" s="514"/>
      <c r="AB58" s="514"/>
      <c r="AC58" s="514"/>
      <c r="AD58" s="514"/>
      <c r="AE58" s="514"/>
      <c r="AF58" s="514"/>
    </row>
    <row r="59" spans="1:32" ht="12.75" customHeight="1" x14ac:dyDescent="0.2">
      <c r="A59" s="440" t="str">
        <f>IF(Classe!C59="","",Classe!C59)</f>
        <v/>
      </c>
      <c r="B59" s="441"/>
      <c r="C59" s="444">
        <v>13</v>
      </c>
      <c r="D59" s="430" t="str">
        <f>IFERROR('Période 1'!U17,"")</f>
        <v/>
      </c>
      <c r="E59" s="447"/>
      <c r="F59" s="418" t="str">
        <f t="shared" ref="F59" si="124">IFERROR(AA56,"")</f>
        <v/>
      </c>
      <c r="G59" s="430" t="str">
        <f>IFERROR('Période 2'!U17,"")</f>
        <v/>
      </c>
      <c r="H59" s="447"/>
      <c r="I59" s="450" t="str">
        <f>IFERROR(Décembre!AG17,"")</f>
        <v/>
      </c>
      <c r="J59" s="451"/>
      <c r="K59" s="418" t="str">
        <f t="shared" ref="K59" si="125">IFERROR(((AB56*2)+(AC56*3))/5,"")</f>
        <v/>
      </c>
      <c r="L59" s="430" t="str">
        <f>IFERROR('Période 3'!U17,"")</f>
        <v/>
      </c>
      <c r="M59" s="447"/>
      <c r="N59" s="418" t="str">
        <f t="shared" ref="N59" si="126">IFERROR((AD56+K59)/2,"")</f>
        <v/>
      </c>
      <c r="O59" s="430" t="str">
        <f>IFERROR('Période 4'!U17,"")</f>
        <v/>
      </c>
      <c r="P59" s="431"/>
      <c r="Q59" s="424" t="str">
        <f>IFERROR(Juin!AG17,"")</f>
        <v/>
      </c>
      <c r="R59" s="425"/>
      <c r="S59" s="421" t="str">
        <f t="shared" ref="S59" si="127">IFERROR((AE56+K59+(AF56*3))/5,"")</f>
        <v/>
      </c>
      <c r="T59" s="436" t="str">
        <f t="shared" ref="T59" si="128">IFERROR((F59+K59+N59+S59)/4,"")</f>
        <v/>
      </c>
      <c r="U59" s="437"/>
      <c r="AA59" s="514"/>
      <c r="AB59" s="514"/>
      <c r="AC59" s="514"/>
      <c r="AD59" s="514"/>
      <c r="AE59" s="514"/>
      <c r="AF59" s="514"/>
    </row>
    <row r="60" spans="1:32" ht="12.75" customHeight="1" x14ac:dyDescent="0.2">
      <c r="A60" s="440"/>
      <c r="B60" s="441"/>
      <c r="C60" s="445"/>
      <c r="D60" s="432"/>
      <c r="E60" s="448"/>
      <c r="F60" s="419"/>
      <c r="G60" s="432"/>
      <c r="H60" s="448"/>
      <c r="I60" s="452"/>
      <c r="J60" s="453"/>
      <c r="K60" s="419"/>
      <c r="L60" s="432"/>
      <c r="M60" s="448"/>
      <c r="N60" s="419"/>
      <c r="O60" s="432"/>
      <c r="P60" s="433"/>
      <c r="Q60" s="426"/>
      <c r="R60" s="427"/>
      <c r="S60" s="422"/>
      <c r="T60" s="436"/>
      <c r="U60" s="437"/>
      <c r="AA60" s="514" t="str">
        <f t="shared" ref="AA60" si="129">IFERROR(D63/5,"")</f>
        <v/>
      </c>
      <c r="AB60" s="514" t="str">
        <f t="shared" ref="AB60" si="130">IFERROR(G63/5,"")</f>
        <v/>
      </c>
      <c r="AC60" s="514" t="str">
        <f t="shared" ref="AC60" si="131">IFERROR(I63/5,"")</f>
        <v/>
      </c>
      <c r="AD60" s="514" t="str">
        <f t="shared" ref="AD60" si="132">IFERROR(L63/5,"")</f>
        <v/>
      </c>
      <c r="AE60" s="514" t="str">
        <f t="shared" ref="AE60" si="133">IFERROR(O63/5,"")</f>
        <v/>
      </c>
      <c r="AF60" s="514" t="str">
        <f t="shared" ref="AF60" si="134">IFERROR(Q63/5,"")</f>
        <v/>
      </c>
    </row>
    <row r="61" spans="1:32" ht="12.75" customHeight="1" x14ac:dyDescent="0.2">
      <c r="A61" s="440"/>
      <c r="B61" s="441"/>
      <c r="C61" s="445"/>
      <c r="D61" s="432"/>
      <c r="E61" s="448"/>
      <c r="F61" s="419"/>
      <c r="G61" s="432"/>
      <c r="H61" s="448"/>
      <c r="I61" s="452"/>
      <c r="J61" s="453"/>
      <c r="K61" s="419"/>
      <c r="L61" s="432"/>
      <c r="M61" s="448"/>
      <c r="N61" s="419"/>
      <c r="O61" s="432"/>
      <c r="P61" s="433"/>
      <c r="Q61" s="426"/>
      <c r="R61" s="427"/>
      <c r="S61" s="422"/>
      <c r="T61" s="436"/>
      <c r="U61" s="437"/>
      <c r="AA61" s="514"/>
      <c r="AB61" s="514"/>
      <c r="AC61" s="514"/>
      <c r="AD61" s="514"/>
      <c r="AE61" s="514"/>
      <c r="AF61" s="514"/>
    </row>
    <row r="62" spans="1:32" ht="13.5" customHeight="1" thickBot="1" x14ac:dyDescent="0.25">
      <c r="A62" s="442"/>
      <c r="B62" s="443"/>
      <c r="C62" s="446"/>
      <c r="D62" s="434"/>
      <c r="E62" s="449"/>
      <c r="F62" s="420"/>
      <c r="G62" s="434"/>
      <c r="H62" s="449"/>
      <c r="I62" s="452"/>
      <c r="J62" s="453"/>
      <c r="K62" s="420"/>
      <c r="L62" s="434"/>
      <c r="M62" s="449"/>
      <c r="N62" s="420"/>
      <c r="O62" s="434"/>
      <c r="P62" s="435"/>
      <c r="Q62" s="428"/>
      <c r="R62" s="429"/>
      <c r="S62" s="423"/>
      <c r="T62" s="436"/>
      <c r="U62" s="437"/>
      <c r="AA62" s="514"/>
      <c r="AB62" s="514"/>
      <c r="AC62" s="514"/>
      <c r="AD62" s="514"/>
      <c r="AE62" s="514"/>
      <c r="AF62" s="514"/>
    </row>
    <row r="63" spans="1:32" ht="12.75" customHeight="1" x14ac:dyDescent="0.2">
      <c r="A63" s="440" t="str">
        <f>IF(Classe!C63="","",Classe!C63)</f>
        <v/>
      </c>
      <c r="B63" s="441"/>
      <c r="C63" s="444">
        <v>14</v>
      </c>
      <c r="D63" s="430" t="str">
        <f>IFERROR('Période 1'!U18,"")</f>
        <v/>
      </c>
      <c r="E63" s="447"/>
      <c r="F63" s="418" t="str">
        <f t="shared" ref="F63" si="135">IFERROR(AA60,"")</f>
        <v/>
      </c>
      <c r="G63" s="430" t="str">
        <f>IFERROR('Période 2'!U18,"")</f>
        <v/>
      </c>
      <c r="H63" s="447"/>
      <c r="I63" s="450" t="str">
        <f>IFERROR(Décembre!AG18,"")</f>
        <v/>
      </c>
      <c r="J63" s="451"/>
      <c r="K63" s="418" t="str">
        <f t="shared" ref="K63" si="136">IFERROR(((AB60*2)+(AC60*3))/5,"")</f>
        <v/>
      </c>
      <c r="L63" s="430" t="str">
        <f>IFERROR('Période 3'!U18,"")</f>
        <v/>
      </c>
      <c r="M63" s="447"/>
      <c r="N63" s="418" t="str">
        <f t="shared" ref="N63" si="137">IFERROR((AD60+K63)/2,"")</f>
        <v/>
      </c>
      <c r="O63" s="430" t="str">
        <f>IFERROR('Période 4'!U18,"")</f>
        <v/>
      </c>
      <c r="P63" s="431"/>
      <c r="Q63" s="424" t="str">
        <f>IFERROR(Juin!AG18,"")</f>
        <v/>
      </c>
      <c r="R63" s="425"/>
      <c r="S63" s="421" t="str">
        <f t="shared" ref="S63" si="138">IFERROR((AE60+K63+(AF60*3))/5,"")</f>
        <v/>
      </c>
      <c r="T63" s="436" t="str">
        <f t="shared" ref="T63" si="139">IFERROR((F63+K63+N63+S63)/4,"")</f>
        <v/>
      </c>
      <c r="U63" s="437"/>
      <c r="AA63" s="514"/>
      <c r="AB63" s="514"/>
      <c r="AC63" s="514"/>
      <c r="AD63" s="514"/>
      <c r="AE63" s="514"/>
      <c r="AF63" s="514"/>
    </row>
    <row r="64" spans="1:32" ht="12.75" customHeight="1" x14ac:dyDescent="0.2">
      <c r="A64" s="440"/>
      <c r="B64" s="441"/>
      <c r="C64" s="445"/>
      <c r="D64" s="432"/>
      <c r="E64" s="448"/>
      <c r="F64" s="419"/>
      <c r="G64" s="432"/>
      <c r="H64" s="448"/>
      <c r="I64" s="452"/>
      <c r="J64" s="453"/>
      <c r="K64" s="419"/>
      <c r="L64" s="432"/>
      <c r="M64" s="448"/>
      <c r="N64" s="419"/>
      <c r="O64" s="432"/>
      <c r="P64" s="433"/>
      <c r="Q64" s="426"/>
      <c r="R64" s="427"/>
      <c r="S64" s="422"/>
      <c r="T64" s="436"/>
      <c r="U64" s="437"/>
      <c r="AA64" s="514" t="str">
        <f t="shared" ref="AA64" si="140">IFERROR(D67/5,"")</f>
        <v/>
      </c>
      <c r="AB64" s="514" t="str">
        <f t="shared" ref="AB64" si="141">IFERROR(G67/5,"")</f>
        <v/>
      </c>
      <c r="AC64" s="514" t="str">
        <f t="shared" ref="AC64" si="142">IFERROR(I67/5,"")</f>
        <v/>
      </c>
      <c r="AD64" s="514" t="str">
        <f t="shared" ref="AD64" si="143">IFERROR(L67/5,"")</f>
        <v/>
      </c>
      <c r="AE64" s="514" t="str">
        <f t="shared" ref="AE64" si="144">IFERROR(O67/5,"")</f>
        <v/>
      </c>
      <c r="AF64" s="514" t="str">
        <f t="shared" ref="AF64" si="145">IFERROR(Q67/5,"")</f>
        <v/>
      </c>
    </row>
    <row r="65" spans="1:32" ht="12.75" customHeight="1" x14ac:dyDescent="0.2">
      <c r="A65" s="440"/>
      <c r="B65" s="441"/>
      <c r="C65" s="445"/>
      <c r="D65" s="432"/>
      <c r="E65" s="448"/>
      <c r="F65" s="419"/>
      <c r="G65" s="432"/>
      <c r="H65" s="448"/>
      <c r="I65" s="452"/>
      <c r="J65" s="453"/>
      <c r="K65" s="419"/>
      <c r="L65" s="432"/>
      <c r="M65" s="448"/>
      <c r="N65" s="419"/>
      <c r="O65" s="432"/>
      <c r="P65" s="433"/>
      <c r="Q65" s="426"/>
      <c r="R65" s="427"/>
      <c r="S65" s="422"/>
      <c r="T65" s="436"/>
      <c r="U65" s="437"/>
      <c r="AA65" s="514"/>
      <c r="AB65" s="514"/>
      <c r="AC65" s="514"/>
      <c r="AD65" s="514"/>
      <c r="AE65" s="514"/>
      <c r="AF65" s="514"/>
    </row>
    <row r="66" spans="1:32" ht="13.5" customHeight="1" thickBot="1" x14ac:dyDescent="0.25">
      <c r="A66" s="442"/>
      <c r="B66" s="443"/>
      <c r="C66" s="446"/>
      <c r="D66" s="434"/>
      <c r="E66" s="449"/>
      <c r="F66" s="420"/>
      <c r="G66" s="434"/>
      <c r="H66" s="449"/>
      <c r="I66" s="452"/>
      <c r="J66" s="453"/>
      <c r="K66" s="420"/>
      <c r="L66" s="434"/>
      <c r="M66" s="449"/>
      <c r="N66" s="420"/>
      <c r="O66" s="434"/>
      <c r="P66" s="435"/>
      <c r="Q66" s="428"/>
      <c r="R66" s="429"/>
      <c r="S66" s="423"/>
      <c r="T66" s="436"/>
      <c r="U66" s="437"/>
      <c r="AA66" s="514"/>
      <c r="AB66" s="514"/>
      <c r="AC66" s="514"/>
      <c r="AD66" s="514"/>
      <c r="AE66" s="514"/>
      <c r="AF66" s="514"/>
    </row>
    <row r="67" spans="1:32" ht="12.75" customHeight="1" x14ac:dyDescent="0.2">
      <c r="A67" s="440" t="str">
        <f>IF(Classe!C67="","",Classe!C67)</f>
        <v/>
      </c>
      <c r="B67" s="441"/>
      <c r="C67" s="444">
        <v>15</v>
      </c>
      <c r="D67" s="430" t="str">
        <f>IFERROR('Période 1'!U19,"")</f>
        <v/>
      </c>
      <c r="E67" s="447"/>
      <c r="F67" s="418" t="str">
        <f t="shared" ref="F67" si="146">IFERROR(AA64,"")</f>
        <v/>
      </c>
      <c r="G67" s="430" t="str">
        <f>IFERROR('Période 2'!U19,"")</f>
        <v/>
      </c>
      <c r="H67" s="447"/>
      <c r="I67" s="450" t="str">
        <f>IFERROR(Décembre!AG19,"")</f>
        <v/>
      </c>
      <c r="J67" s="451"/>
      <c r="K67" s="418" t="str">
        <f t="shared" ref="K67" si="147">IFERROR(((AB64*2)+(AC64*3))/5,"")</f>
        <v/>
      </c>
      <c r="L67" s="430" t="str">
        <f>IFERROR('Période 3'!U19,"")</f>
        <v/>
      </c>
      <c r="M67" s="447"/>
      <c r="N67" s="418" t="str">
        <f t="shared" ref="N67" si="148">IFERROR((AD64+K67)/2,"")</f>
        <v/>
      </c>
      <c r="O67" s="430" t="str">
        <f>IFERROR('Période 4'!U19,"")</f>
        <v/>
      </c>
      <c r="P67" s="431"/>
      <c r="Q67" s="424" t="str">
        <f>IFERROR(Juin!AG19,"")</f>
        <v/>
      </c>
      <c r="R67" s="425"/>
      <c r="S67" s="421" t="str">
        <f t="shared" ref="S67" si="149">IFERROR((AE64+K67+(AF64*3))/5,"")</f>
        <v/>
      </c>
      <c r="T67" s="436" t="str">
        <f t="shared" ref="T67" si="150">IFERROR((F67+K67+N67+S67)/4,"")</f>
        <v/>
      </c>
      <c r="U67" s="437"/>
      <c r="AA67" s="514"/>
      <c r="AB67" s="514"/>
      <c r="AC67" s="514"/>
      <c r="AD67" s="514"/>
      <c r="AE67" s="514"/>
      <c r="AF67" s="514"/>
    </row>
    <row r="68" spans="1:32" ht="12.75" customHeight="1" x14ac:dyDescent="0.2">
      <c r="A68" s="440"/>
      <c r="B68" s="441"/>
      <c r="C68" s="445"/>
      <c r="D68" s="432"/>
      <c r="E68" s="448"/>
      <c r="F68" s="419"/>
      <c r="G68" s="432"/>
      <c r="H68" s="448"/>
      <c r="I68" s="452"/>
      <c r="J68" s="453"/>
      <c r="K68" s="419"/>
      <c r="L68" s="432"/>
      <c r="M68" s="448"/>
      <c r="N68" s="419"/>
      <c r="O68" s="432"/>
      <c r="P68" s="433"/>
      <c r="Q68" s="426"/>
      <c r="R68" s="427"/>
      <c r="S68" s="422"/>
      <c r="T68" s="436"/>
      <c r="U68" s="437"/>
      <c r="AA68" s="514" t="str">
        <f t="shared" ref="AA68:AA76" si="151">IFERROR(D71/5,"")</f>
        <v/>
      </c>
      <c r="AB68" s="514" t="str">
        <f t="shared" ref="AB68" si="152">IFERROR(G71/5,"")</f>
        <v/>
      </c>
      <c r="AC68" s="514" t="str">
        <f t="shared" ref="AC68" si="153">IFERROR(I71/5,"")</f>
        <v/>
      </c>
      <c r="AD68" s="514" t="str">
        <f t="shared" ref="AD68" si="154">IFERROR(L71/5,"")</f>
        <v/>
      </c>
      <c r="AE68" s="514" t="str">
        <f t="shared" ref="AE68" si="155">IFERROR(O71/5,"")</f>
        <v/>
      </c>
      <c r="AF68" s="514" t="str">
        <f t="shared" ref="AF68" si="156">IFERROR(Q71/5,"")</f>
        <v/>
      </c>
    </row>
    <row r="69" spans="1:32" ht="12.75" customHeight="1" x14ac:dyDescent="0.2">
      <c r="A69" s="440"/>
      <c r="B69" s="441"/>
      <c r="C69" s="445"/>
      <c r="D69" s="432"/>
      <c r="E69" s="448"/>
      <c r="F69" s="419"/>
      <c r="G69" s="432"/>
      <c r="H69" s="448"/>
      <c r="I69" s="452"/>
      <c r="J69" s="453"/>
      <c r="K69" s="419"/>
      <c r="L69" s="432"/>
      <c r="M69" s="448"/>
      <c r="N69" s="419"/>
      <c r="O69" s="432"/>
      <c r="P69" s="433"/>
      <c r="Q69" s="426"/>
      <c r="R69" s="427"/>
      <c r="S69" s="422"/>
      <c r="T69" s="436"/>
      <c r="U69" s="437"/>
      <c r="AA69" s="514"/>
      <c r="AB69" s="514"/>
      <c r="AC69" s="514"/>
      <c r="AD69" s="514"/>
      <c r="AE69" s="514"/>
      <c r="AF69" s="514"/>
    </row>
    <row r="70" spans="1:32" ht="13.5" customHeight="1" thickBot="1" x14ac:dyDescent="0.25">
      <c r="A70" s="442"/>
      <c r="B70" s="443"/>
      <c r="C70" s="446"/>
      <c r="D70" s="434"/>
      <c r="E70" s="449"/>
      <c r="F70" s="420"/>
      <c r="G70" s="434"/>
      <c r="H70" s="449"/>
      <c r="I70" s="452"/>
      <c r="J70" s="453"/>
      <c r="K70" s="420"/>
      <c r="L70" s="434"/>
      <c r="M70" s="449"/>
      <c r="N70" s="420"/>
      <c r="O70" s="434"/>
      <c r="P70" s="435"/>
      <c r="Q70" s="428"/>
      <c r="R70" s="429"/>
      <c r="S70" s="423"/>
      <c r="T70" s="436"/>
      <c r="U70" s="437"/>
      <c r="AA70" s="514"/>
      <c r="AB70" s="514"/>
      <c r="AC70" s="514"/>
      <c r="AD70" s="514"/>
      <c r="AE70" s="514"/>
      <c r="AF70" s="514"/>
    </row>
    <row r="71" spans="1:32" ht="12.75" customHeight="1" x14ac:dyDescent="0.2">
      <c r="A71" s="440" t="str">
        <f>IF(Classe!C71="","",Classe!C71)</f>
        <v/>
      </c>
      <c r="B71" s="441"/>
      <c r="C71" s="444">
        <v>16</v>
      </c>
      <c r="D71" s="430" t="str">
        <f>IFERROR('Période 1'!U20,"")</f>
        <v/>
      </c>
      <c r="E71" s="447"/>
      <c r="F71" s="418" t="str">
        <f t="shared" ref="F71" si="157">IFERROR(AA68,"")</f>
        <v/>
      </c>
      <c r="G71" s="430" t="str">
        <f>IFERROR('Période 2'!U20,"")</f>
        <v/>
      </c>
      <c r="H71" s="447"/>
      <c r="I71" s="450" t="str">
        <f>IFERROR(Décembre!AG20,"")</f>
        <v/>
      </c>
      <c r="J71" s="451"/>
      <c r="K71" s="418" t="str">
        <f t="shared" ref="K71" si="158">IFERROR(((AB68*2)+(AC68*3))/5,"")</f>
        <v/>
      </c>
      <c r="L71" s="430" t="str">
        <f>IFERROR('Période 3'!U20,"")</f>
        <v/>
      </c>
      <c r="M71" s="447"/>
      <c r="N71" s="418" t="str">
        <f t="shared" ref="N71" si="159">IFERROR((AD68+K71)/2,"")</f>
        <v/>
      </c>
      <c r="O71" s="430" t="str">
        <f>IFERROR('Période 4'!U20,"")</f>
        <v/>
      </c>
      <c r="P71" s="431"/>
      <c r="Q71" s="424" t="str">
        <f>IFERROR(Juin!AG20,"")</f>
        <v/>
      </c>
      <c r="R71" s="425"/>
      <c r="S71" s="421" t="str">
        <f t="shared" ref="S71" si="160">IFERROR((AE68+K71+(AF68*3))/5,"")</f>
        <v/>
      </c>
      <c r="T71" s="436" t="str">
        <f t="shared" ref="T71" si="161">IFERROR((F71+K71+N71+S71)/4,"")</f>
        <v/>
      </c>
      <c r="U71" s="437"/>
      <c r="AA71" s="514"/>
      <c r="AB71" s="514"/>
      <c r="AC71" s="514"/>
      <c r="AD71" s="514"/>
      <c r="AE71" s="514"/>
      <c r="AF71" s="514"/>
    </row>
    <row r="72" spans="1:32" ht="12.75" customHeight="1" x14ac:dyDescent="0.2">
      <c r="A72" s="440"/>
      <c r="B72" s="441"/>
      <c r="C72" s="445"/>
      <c r="D72" s="432"/>
      <c r="E72" s="448"/>
      <c r="F72" s="419"/>
      <c r="G72" s="432"/>
      <c r="H72" s="448"/>
      <c r="I72" s="452"/>
      <c r="J72" s="453"/>
      <c r="K72" s="419"/>
      <c r="L72" s="432"/>
      <c r="M72" s="448"/>
      <c r="N72" s="419"/>
      <c r="O72" s="432"/>
      <c r="P72" s="433"/>
      <c r="Q72" s="426"/>
      <c r="R72" s="427"/>
      <c r="S72" s="422"/>
      <c r="T72" s="436"/>
      <c r="U72" s="437"/>
      <c r="AA72" s="514" t="str">
        <f t="shared" ref="AA72:AA80" si="162">IFERROR(D75/5,"")</f>
        <v/>
      </c>
      <c r="AB72" s="514" t="str">
        <f t="shared" ref="AB72" si="163">IFERROR(G75/5,"")</f>
        <v/>
      </c>
      <c r="AC72" s="514" t="str">
        <f t="shared" ref="AC72" si="164">IFERROR(I75/5,"")</f>
        <v/>
      </c>
      <c r="AD72" s="514" t="str">
        <f t="shared" ref="AD72" si="165">IFERROR(L75/5,"")</f>
        <v/>
      </c>
      <c r="AE72" s="514" t="str">
        <f t="shared" ref="AE72" si="166">IFERROR(O75/5,"")</f>
        <v/>
      </c>
      <c r="AF72" s="514" t="str">
        <f t="shared" ref="AF72" si="167">IFERROR(Q75/5,"")</f>
        <v/>
      </c>
    </row>
    <row r="73" spans="1:32" ht="12.75" customHeight="1" x14ac:dyDescent="0.2">
      <c r="A73" s="440"/>
      <c r="B73" s="441"/>
      <c r="C73" s="445"/>
      <c r="D73" s="432"/>
      <c r="E73" s="448"/>
      <c r="F73" s="419"/>
      <c r="G73" s="432"/>
      <c r="H73" s="448"/>
      <c r="I73" s="452"/>
      <c r="J73" s="453"/>
      <c r="K73" s="419"/>
      <c r="L73" s="432"/>
      <c r="M73" s="448"/>
      <c r="N73" s="419"/>
      <c r="O73" s="432"/>
      <c r="P73" s="433"/>
      <c r="Q73" s="426"/>
      <c r="R73" s="427"/>
      <c r="S73" s="422"/>
      <c r="T73" s="436"/>
      <c r="U73" s="437"/>
      <c r="AA73" s="514"/>
      <c r="AB73" s="514"/>
      <c r="AC73" s="514"/>
      <c r="AD73" s="514"/>
      <c r="AE73" s="514"/>
      <c r="AF73" s="514"/>
    </row>
    <row r="74" spans="1:32" ht="13.5" customHeight="1" thickBot="1" x14ac:dyDescent="0.25">
      <c r="A74" s="442"/>
      <c r="B74" s="443"/>
      <c r="C74" s="446"/>
      <c r="D74" s="434"/>
      <c r="E74" s="449"/>
      <c r="F74" s="420"/>
      <c r="G74" s="434"/>
      <c r="H74" s="449"/>
      <c r="I74" s="452"/>
      <c r="J74" s="453"/>
      <c r="K74" s="420"/>
      <c r="L74" s="434"/>
      <c r="M74" s="449"/>
      <c r="N74" s="420"/>
      <c r="O74" s="434"/>
      <c r="P74" s="435"/>
      <c r="Q74" s="428"/>
      <c r="R74" s="429"/>
      <c r="S74" s="423"/>
      <c r="T74" s="436"/>
      <c r="U74" s="437"/>
      <c r="AA74" s="514"/>
      <c r="AB74" s="514"/>
      <c r="AC74" s="514"/>
      <c r="AD74" s="514"/>
      <c r="AE74" s="514"/>
      <c r="AF74" s="514"/>
    </row>
    <row r="75" spans="1:32" ht="12.75" customHeight="1" x14ac:dyDescent="0.2">
      <c r="A75" s="440" t="str">
        <f>IF(Classe!C75="","",Classe!C75)</f>
        <v/>
      </c>
      <c r="B75" s="441"/>
      <c r="C75" s="444">
        <v>17</v>
      </c>
      <c r="D75" s="430" t="str">
        <f>IFERROR('Période 1'!U21,"")</f>
        <v/>
      </c>
      <c r="E75" s="447"/>
      <c r="F75" s="418" t="str">
        <f t="shared" ref="F75" si="168">IFERROR(AA72,"")</f>
        <v/>
      </c>
      <c r="G75" s="430" t="str">
        <f>IFERROR('Période 2'!U21,"")</f>
        <v/>
      </c>
      <c r="H75" s="447"/>
      <c r="I75" s="450" t="str">
        <f>IFERROR(Décembre!AG21,"")</f>
        <v/>
      </c>
      <c r="J75" s="451"/>
      <c r="K75" s="418" t="str">
        <f t="shared" ref="K75" si="169">IFERROR(((AB72*2)+(AC72*3))/5,"")</f>
        <v/>
      </c>
      <c r="L75" s="430" t="str">
        <f>IFERROR('Période 3'!U21,"")</f>
        <v/>
      </c>
      <c r="M75" s="447"/>
      <c r="N75" s="418" t="str">
        <f t="shared" ref="N75" si="170">IFERROR((AD72+K75)/2,"")</f>
        <v/>
      </c>
      <c r="O75" s="430" t="str">
        <f>IFERROR('Période 4'!U21,"")</f>
        <v/>
      </c>
      <c r="P75" s="431"/>
      <c r="Q75" s="424" t="str">
        <f>IFERROR(Juin!AG21,"")</f>
        <v/>
      </c>
      <c r="R75" s="425"/>
      <c r="S75" s="421" t="str">
        <f t="shared" ref="S75" si="171">IFERROR((AE72+K75+(AF72*3))/5,"")</f>
        <v/>
      </c>
      <c r="T75" s="436" t="str">
        <f t="shared" ref="T75" si="172">IFERROR((F75+K75+N75+S75)/4,"")</f>
        <v/>
      </c>
      <c r="U75" s="437"/>
      <c r="AA75" s="514"/>
      <c r="AB75" s="514"/>
      <c r="AC75" s="514"/>
      <c r="AD75" s="514"/>
      <c r="AE75" s="514"/>
      <c r="AF75" s="514"/>
    </row>
    <row r="76" spans="1:32" ht="12.75" customHeight="1" x14ac:dyDescent="0.2">
      <c r="A76" s="440"/>
      <c r="B76" s="441"/>
      <c r="C76" s="445"/>
      <c r="D76" s="432"/>
      <c r="E76" s="448"/>
      <c r="F76" s="419"/>
      <c r="G76" s="432"/>
      <c r="H76" s="448"/>
      <c r="I76" s="452"/>
      <c r="J76" s="453"/>
      <c r="K76" s="419"/>
      <c r="L76" s="432"/>
      <c r="M76" s="448"/>
      <c r="N76" s="419"/>
      <c r="O76" s="432"/>
      <c r="P76" s="433"/>
      <c r="Q76" s="426"/>
      <c r="R76" s="427"/>
      <c r="S76" s="422"/>
      <c r="T76" s="436"/>
      <c r="U76" s="437"/>
      <c r="AA76" s="514" t="str">
        <f t="shared" si="151"/>
        <v/>
      </c>
      <c r="AB76" s="514" t="str">
        <f t="shared" ref="AB76" si="173">IFERROR(G79/5,"")</f>
        <v/>
      </c>
      <c r="AC76" s="514" t="str">
        <f t="shared" ref="AC76" si="174">IFERROR(I79/5,"")</f>
        <v/>
      </c>
      <c r="AD76" s="514" t="str">
        <f t="shared" ref="AD76" si="175">IFERROR(L79/5,"")</f>
        <v/>
      </c>
      <c r="AE76" s="514" t="str">
        <f t="shared" ref="AE76" si="176">IFERROR(O79/5,"")</f>
        <v/>
      </c>
      <c r="AF76" s="514" t="str">
        <f t="shared" ref="AF76" si="177">IFERROR(Q79/5,"")</f>
        <v/>
      </c>
    </row>
    <row r="77" spans="1:32" ht="12.75" customHeight="1" x14ac:dyDescent="0.2">
      <c r="A77" s="440"/>
      <c r="B77" s="441"/>
      <c r="C77" s="445"/>
      <c r="D77" s="432"/>
      <c r="E77" s="448"/>
      <c r="F77" s="419"/>
      <c r="G77" s="432"/>
      <c r="H77" s="448"/>
      <c r="I77" s="452"/>
      <c r="J77" s="453"/>
      <c r="K77" s="419"/>
      <c r="L77" s="432"/>
      <c r="M77" s="448"/>
      <c r="N77" s="419"/>
      <c r="O77" s="432"/>
      <c r="P77" s="433"/>
      <c r="Q77" s="426"/>
      <c r="R77" s="427"/>
      <c r="S77" s="422"/>
      <c r="T77" s="436"/>
      <c r="U77" s="437"/>
      <c r="AA77" s="514"/>
      <c r="AB77" s="514"/>
      <c r="AC77" s="514"/>
      <c r="AD77" s="514"/>
      <c r="AE77" s="514"/>
      <c r="AF77" s="514"/>
    </row>
    <row r="78" spans="1:32" ht="13.5" customHeight="1" thickBot="1" x14ac:dyDescent="0.25">
      <c r="A78" s="442"/>
      <c r="B78" s="443"/>
      <c r="C78" s="446"/>
      <c r="D78" s="434"/>
      <c r="E78" s="449"/>
      <c r="F78" s="420"/>
      <c r="G78" s="434"/>
      <c r="H78" s="449"/>
      <c r="I78" s="452"/>
      <c r="J78" s="453"/>
      <c r="K78" s="420"/>
      <c r="L78" s="434"/>
      <c r="M78" s="449"/>
      <c r="N78" s="420"/>
      <c r="O78" s="434"/>
      <c r="P78" s="435"/>
      <c r="Q78" s="428"/>
      <c r="R78" s="429"/>
      <c r="S78" s="423"/>
      <c r="T78" s="436"/>
      <c r="U78" s="437"/>
      <c r="AA78" s="514"/>
      <c r="AB78" s="514"/>
      <c r="AC78" s="514"/>
      <c r="AD78" s="514"/>
      <c r="AE78" s="514"/>
      <c r="AF78" s="514"/>
    </row>
    <row r="79" spans="1:32" ht="12.75" customHeight="1" x14ac:dyDescent="0.2">
      <c r="A79" s="440" t="str">
        <f>IF(Classe!C79="","",Classe!C79)</f>
        <v/>
      </c>
      <c r="B79" s="441"/>
      <c r="C79" s="444">
        <v>18</v>
      </c>
      <c r="D79" s="430" t="str">
        <f>IFERROR('Période 1'!U22,"")</f>
        <v/>
      </c>
      <c r="E79" s="447"/>
      <c r="F79" s="418" t="str">
        <f t="shared" ref="F79" si="178">IFERROR(AA76,"")</f>
        <v/>
      </c>
      <c r="G79" s="430" t="str">
        <f>IFERROR('Période 2'!U22,"")</f>
        <v/>
      </c>
      <c r="H79" s="447"/>
      <c r="I79" s="450" t="str">
        <f>IFERROR(Décembre!AG22,"")</f>
        <v/>
      </c>
      <c r="J79" s="451"/>
      <c r="K79" s="418" t="str">
        <f t="shared" ref="K79" si="179">IFERROR(((AB76*2)+(AC76*3))/5,"")</f>
        <v/>
      </c>
      <c r="L79" s="430" t="str">
        <f>IFERROR('Période 3'!U22,"")</f>
        <v/>
      </c>
      <c r="M79" s="447"/>
      <c r="N79" s="418" t="str">
        <f t="shared" ref="N79" si="180">IFERROR((AD76+K79)/2,"")</f>
        <v/>
      </c>
      <c r="O79" s="430" t="str">
        <f>IFERROR('Période 4'!U22,"")</f>
        <v/>
      </c>
      <c r="P79" s="431"/>
      <c r="Q79" s="424" t="str">
        <f>IFERROR(Juin!AG22,"")</f>
        <v/>
      </c>
      <c r="R79" s="425"/>
      <c r="S79" s="421" t="str">
        <f t="shared" ref="S79" si="181">IFERROR((AE76+K79+(AF76*3))/5,"")</f>
        <v/>
      </c>
      <c r="T79" s="436" t="str">
        <f t="shared" ref="T79" si="182">IFERROR((F79+K79+N79+S79)/4,"")</f>
        <v/>
      </c>
      <c r="U79" s="437"/>
      <c r="AA79" s="514"/>
      <c r="AB79" s="514"/>
      <c r="AC79" s="514"/>
      <c r="AD79" s="514"/>
      <c r="AE79" s="514"/>
      <c r="AF79" s="514"/>
    </row>
    <row r="80" spans="1:32" ht="12.75" customHeight="1" x14ac:dyDescent="0.2">
      <c r="A80" s="440"/>
      <c r="B80" s="441"/>
      <c r="C80" s="445"/>
      <c r="D80" s="432"/>
      <c r="E80" s="448"/>
      <c r="F80" s="419"/>
      <c r="G80" s="432"/>
      <c r="H80" s="448"/>
      <c r="I80" s="452"/>
      <c r="J80" s="453"/>
      <c r="K80" s="419"/>
      <c r="L80" s="432"/>
      <c r="M80" s="448"/>
      <c r="N80" s="419"/>
      <c r="O80" s="432"/>
      <c r="P80" s="433"/>
      <c r="Q80" s="426"/>
      <c r="R80" s="427"/>
      <c r="S80" s="422"/>
      <c r="T80" s="436"/>
      <c r="U80" s="437"/>
      <c r="AA80" s="514" t="str">
        <f t="shared" si="162"/>
        <v/>
      </c>
      <c r="AB80" s="514" t="str">
        <f t="shared" ref="AB80" si="183">IFERROR(G83/5,"")</f>
        <v/>
      </c>
      <c r="AC80" s="514" t="str">
        <f t="shared" ref="AC80" si="184">IFERROR(I83/5,"")</f>
        <v/>
      </c>
      <c r="AD80" s="514" t="str">
        <f t="shared" ref="AD80" si="185">IFERROR(L83/5,"")</f>
        <v/>
      </c>
      <c r="AE80" s="514" t="str">
        <f t="shared" ref="AE80" si="186">IFERROR(O83/5,"")</f>
        <v/>
      </c>
      <c r="AF80" s="514" t="str">
        <f t="shared" ref="AF80" si="187">IFERROR(Q83/5,"")</f>
        <v/>
      </c>
    </row>
    <row r="81" spans="1:32" ht="12.75" customHeight="1" x14ac:dyDescent="0.2">
      <c r="A81" s="440"/>
      <c r="B81" s="441"/>
      <c r="C81" s="445"/>
      <c r="D81" s="432"/>
      <c r="E81" s="448"/>
      <c r="F81" s="419"/>
      <c r="G81" s="432"/>
      <c r="H81" s="448"/>
      <c r="I81" s="452"/>
      <c r="J81" s="453"/>
      <c r="K81" s="419"/>
      <c r="L81" s="432"/>
      <c r="M81" s="448"/>
      <c r="N81" s="419"/>
      <c r="O81" s="432"/>
      <c r="P81" s="433"/>
      <c r="Q81" s="426"/>
      <c r="R81" s="427"/>
      <c r="S81" s="422"/>
      <c r="T81" s="436"/>
      <c r="U81" s="437"/>
      <c r="AA81" s="514"/>
      <c r="AB81" s="514"/>
      <c r="AC81" s="514"/>
      <c r="AD81" s="514"/>
      <c r="AE81" s="514"/>
      <c r="AF81" s="514"/>
    </row>
    <row r="82" spans="1:32" ht="13.5" customHeight="1" thickBot="1" x14ac:dyDescent="0.25">
      <c r="A82" s="442"/>
      <c r="B82" s="443"/>
      <c r="C82" s="446"/>
      <c r="D82" s="434"/>
      <c r="E82" s="449"/>
      <c r="F82" s="420"/>
      <c r="G82" s="434"/>
      <c r="H82" s="449"/>
      <c r="I82" s="452"/>
      <c r="J82" s="453"/>
      <c r="K82" s="420"/>
      <c r="L82" s="434"/>
      <c r="M82" s="449"/>
      <c r="N82" s="420"/>
      <c r="O82" s="434"/>
      <c r="P82" s="435"/>
      <c r="Q82" s="428"/>
      <c r="R82" s="429"/>
      <c r="S82" s="423"/>
      <c r="T82" s="436"/>
      <c r="U82" s="437"/>
      <c r="AA82" s="514"/>
      <c r="AB82" s="514"/>
      <c r="AC82" s="514"/>
      <c r="AD82" s="514"/>
      <c r="AE82" s="514"/>
      <c r="AF82" s="514"/>
    </row>
    <row r="83" spans="1:32" ht="12.75" customHeight="1" x14ac:dyDescent="0.2">
      <c r="A83" s="440" t="str">
        <f>IF(Classe!C83="","",Classe!C83)</f>
        <v/>
      </c>
      <c r="B83" s="441"/>
      <c r="C83" s="444">
        <v>19</v>
      </c>
      <c r="D83" s="430" t="str">
        <f>IFERROR('Période 1'!U23,"")</f>
        <v/>
      </c>
      <c r="E83" s="447"/>
      <c r="F83" s="418" t="str">
        <f t="shared" ref="F83" si="188">IFERROR(AA80,"")</f>
        <v/>
      </c>
      <c r="G83" s="430" t="str">
        <f>IFERROR('Période 2'!U23,"")</f>
        <v/>
      </c>
      <c r="H83" s="447"/>
      <c r="I83" s="450" t="str">
        <f>IFERROR(Décembre!AG23,"")</f>
        <v/>
      </c>
      <c r="J83" s="451"/>
      <c r="K83" s="418" t="str">
        <f t="shared" ref="K83" si="189">IFERROR(((AB80*2)+(AC80*3))/5,"")</f>
        <v/>
      </c>
      <c r="L83" s="430" t="str">
        <f>IFERROR('Période 3'!U23,"")</f>
        <v/>
      </c>
      <c r="M83" s="447"/>
      <c r="N83" s="418" t="str">
        <f t="shared" ref="N83" si="190">IFERROR((AD80+K83)/2,"")</f>
        <v/>
      </c>
      <c r="O83" s="430" t="str">
        <f>IFERROR('Période 4'!U23,"")</f>
        <v/>
      </c>
      <c r="P83" s="431"/>
      <c r="Q83" s="424" t="str">
        <f>IFERROR(Juin!AG23,"")</f>
        <v/>
      </c>
      <c r="R83" s="425"/>
      <c r="S83" s="421" t="str">
        <f t="shared" ref="S83" si="191">IFERROR((AE80+K83+(AF80*3))/5,"")</f>
        <v/>
      </c>
      <c r="T83" s="436" t="str">
        <f t="shared" ref="T83" si="192">IFERROR((F83+K83+N83+S83)/4,"")</f>
        <v/>
      </c>
      <c r="U83" s="437"/>
      <c r="AA83" s="514"/>
      <c r="AB83" s="514"/>
      <c r="AC83" s="514"/>
      <c r="AD83" s="514"/>
      <c r="AE83" s="514"/>
      <c r="AF83" s="514"/>
    </row>
    <row r="84" spans="1:32" ht="12.75" customHeight="1" x14ac:dyDescent="0.2">
      <c r="A84" s="440"/>
      <c r="B84" s="441"/>
      <c r="C84" s="445"/>
      <c r="D84" s="432"/>
      <c r="E84" s="448"/>
      <c r="F84" s="419"/>
      <c r="G84" s="432"/>
      <c r="H84" s="448"/>
      <c r="I84" s="452"/>
      <c r="J84" s="453"/>
      <c r="K84" s="419"/>
      <c r="L84" s="432"/>
      <c r="M84" s="448"/>
      <c r="N84" s="419"/>
      <c r="O84" s="432"/>
      <c r="P84" s="433"/>
      <c r="Q84" s="426"/>
      <c r="R84" s="427"/>
      <c r="S84" s="422"/>
      <c r="T84" s="436"/>
      <c r="U84" s="437"/>
      <c r="AA84" s="514" t="str">
        <f t="shared" ref="AA84:AA116" si="193">IFERROR(D87/5,"")</f>
        <v/>
      </c>
      <c r="AB84" s="514" t="str">
        <f t="shared" ref="AB84" si="194">IFERROR(G87/5,"")</f>
        <v/>
      </c>
      <c r="AC84" s="514" t="str">
        <f t="shared" ref="AC84" si="195">IFERROR(I87/5,"")</f>
        <v/>
      </c>
      <c r="AD84" s="514" t="str">
        <f t="shared" ref="AD84" si="196">IFERROR(L87/5,"")</f>
        <v/>
      </c>
      <c r="AE84" s="514" t="str">
        <f t="shared" ref="AE84" si="197">IFERROR(O87/5,"")</f>
        <v/>
      </c>
      <c r="AF84" s="514" t="str">
        <f t="shared" ref="AF84" si="198">IFERROR(Q87/5,"")</f>
        <v/>
      </c>
    </row>
    <row r="85" spans="1:32" ht="12.75" customHeight="1" x14ac:dyDescent="0.2">
      <c r="A85" s="440"/>
      <c r="B85" s="441"/>
      <c r="C85" s="445"/>
      <c r="D85" s="432"/>
      <c r="E85" s="448"/>
      <c r="F85" s="419"/>
      <c r="G85" s="432"/>
      <c r="H85" s="448"/>
      <c r="I85" s="452"/>
      <c r="J85" s="453"/>
      <c r="K85" s="419"/>
      <c r="L85" s="432"/>
      <c r="M85" s="448"/>
      <c r="N85" s="419"/>
      <c r="O85" s="432"/>
      <c r="P85" s="433"/>
      <c r="Q85" s="426"/>
      <c r="R85" s="427"/>
      <c r="S85" s="422"/>
      <c r="T85" s="436"/>
      <c r="U85" s="437"/>
      <c r="AA85" s="514"/>
      <c r="AB85" s="514"/>
      <c r="AC85" s="514"/>
      <c r="AD85" s="514"/>
      <c r="AE85" s="514"/>
      <c r="AF85" s="514"/>
    </row>
    <row r="86" spans="1:32" ht="13.5" customHeight="1" thickBot="1" x14ac:dyDescent="0.25">
      <c r="A86" s="442"/>
      <c r="B86" s="443"/>
      <c r="C86" s="446"/>
      <c r="D86" s="434"/>
      <c r="E86" s="449"/>
      <c r="F86" s="420"/>
      <c r="G86" s="434"/>
      <c r="H86" s="449"/>
      <c r="I86" s="452"/>
      <c r="J86" s="453"/>
      <c r="K86" s="420"/>
      <c r="L86" s="434"/>
      <c r="M86" s="449"/>
      <c r="N86" s="420"/>
      <c r="O86" s="434"/>
      <c r="P86" s="435"/>
      <c r="Q86" s="428"/>
      <c r="R86" s="429"/>
      <c r="S86" s="423"/>
      <c r="T86" s="436"/>
      <c r="U86" s="437"/>
      <c r="AA86" s="514"/>
      <c r="AB86" s="514"/>
      <c r="AC86" s="514"/>
      <c r="AD86" s="514"/>
      <c r="AE86" s="514"/>
      <c r="AF86" s="514"/>
    </row>
    <row r="87" spans="1:32" ht="12.75" customHeight="1" x14ac:dyDescent="0.2">
      <c r="A87" s="440" t="str">
        <f>IF(Classe!C87="","",Classe!C87)</f>
        <v/>
      </c>
      <c r="B87" s="441"/>
      <c r="C87" s="444">
        <v>20</v>
      </c>
      <c r="D87" s="430" t="str">
        <f>IFERROR('Période 1'!U24,"")</f>
        <v/>
      </c>
      <c r="E87" s="447"/>
      <c r="F87" s="418" t="str">
        <f t="shared" ref="F87" si="199">IFERROR(AA84,"")</f>
        <v/>
      </c>
      <c r="G87" s="430" t="str">
        <f>IFERROR('Période 2'!U24,"")</f>
        <v/>
      </c>
      <c r="H87" s="447"/>
      <c r="I87" s="450" t="str">
        <f>IFERROR(Décembre!AG24,"")</f>
        <v/>
      </c>
      <c r="J87" s="451"/>
      <c r="K87" s="418" t="str">
        <f t="shared" ref="K87" si="200">IFERROR(((AB84*2)+(AC84*3))/5,"")</f>
        <v/>
      </c>
      <c r="L87" s="430" t="str">
        <f>IFERROR('Période 3'!U24,"")</f>
        <v/>
      </c>
      <c r="M87" s="447"/>
      <c r="N87" s="418" t="str">
        <f t="shared" ref="N87" si="201">IFERROR((AD84+K87)/2,"")</f>
        <v/>
      </c>
      <c r="O87" s="430" t="str">
        <f>IFERROR('Période 4'!U24,"")</f>
        <v/>
      </c>
      <c r="P87" s="431"/>
      <c r="Q87" s="424" t="str">
        <f>IFERROR(Juin!AG24,"")</f>
        <v/>
      </c>
      <c r="R87" s="425"/>
      <c r="S87" s="421" t="str">
        <f t="shared" ref="S87" si="202">IFERROR((AE84+K87+(AF84*3))/5,"")</f>
        <v/>
      </c>
      <c r="T87" s="436" t="str">
        <f t="shared" ref="T87" si="203">IFERROR((F87+K87+N87+S87)/4,"")</f>
        <v/>
      </c>
      <c r="U87" s="437"/>
      <c r="AA87" s="514"/>
      <c r="AB87" s="514"/>
      <c r="AC87" s="514"/>
      <c r="AD87" s="514"/>
      <c r="AE87" s="514"/>
      <c r="AF87" s="514"/>
    </row>
    <row r="88" spans="1:32" ht="12.75" customHeight="1" x14ac:dyDescent="0.2">
      <c r="A88" s="440"/>
      <c r="B88" s="441"/>
      <c r="C88" s="445"/>
      <c r="D88" s="432"/>
      <c r="E88" s="448"/>
      <c r="F88" s="419"/>
      <c r="G88" s="432"/>
      <c r="H88" s="448"/>
      <c r="I88" s="452"/>
      <c r="J88" s="453"/>
      <c r="K88" s="419"/>
      <c r="L88" s="432"/>
      <c r="M88" s="448"/>
      <c r="N88" s="419"/>
      <c r="O88" s="432"/>
      <c r="P88" s="433"/>
      <c r="Q88" s="426"/>
      <c r="R88" s="427"/>
      <c r="S88" s="422"/>
      <c r="T88" s="436"/>
      <c r="U88" s="437"/>
      <c r="AA88" s="514" t="str">
        <f t="shared" si="193"/>
        <v/>
      </c>
      <c r="AB88" s="514" t="str">
        <f t="shared" ref="AB88" si="204">IFERROR(G91/5,"")</f>
        <v/>
      </c>
      <c r="AC88" s="514" t="str">
        <f t="shared" ref="AC88" si="205">IFERROR(I91/5,"")</f>
        <v/>
      </c>
      <c r="AD88" s="514" t="str">
        <f t="shared" ref="AD88" si="206">IFERROR(L91/5,"")</f>
        <v/>
      </c>
      <c r="AE88" s="514" t="str">
        <f t="shared" ref="AE88" si="207">IFERROR(O91/5,"")</f>
        <v/>
      </c>
      <c r="AF88" s="514" t="str">
        <f t="shared" ref="AF88" si="208">IFERROR(Q91/5,"")</f>
        <v/>
      </c>
    </row>
    <row r="89" spans="1:32" ht="12.75" customHeight="1" x14ac:dyDescent="0.2">
      <c r="A89" s="440"/>
      <c r="B89" s="441"/>
      <c r="C89" s="445"/>
      <c r="D89" s="432"/>
      <c r="E89" s="448"/>
      <c r="F89" s="419"/>
      <c r="G89" s="432"/>
      <c r="H89" s="448"/>
      <c r="I89" s="452"/>
      <c r="J89" s="453"/>
      <c r="K89" s="419"/>
      <c r="L89" s="432"/>
      <c r="M89" s="448"/>
      <c r="N89" s="419"/>
      <c r="O89" s="432"/>
      <c r="P89" s="433"/>
      <c r="Q89" s="426"/>
      <c r="R89" s="427"/>
      <c r="S89" s="422"/>
      <c r="T89" s="436"/>
      <c r="U89" s="437"/>
      <c r="AA89" s="514"/>
      <c r="AB89" s="514"/>
      <c r="AC89" s="514"/>
      <c r="AD89" s="514"/>
      <c r="AE89" s="514"/>
      <c r="AF89" s="514"/>
    </row>
    <row r="90" spans="1:32" ht="13.5" customHeight="1" thickBot="1" x14ac:dyDescent="0.25">
      <c r="A90" s="442"/>
      <c r="B90" s="443"/>
      <c r="C90" s="446"/>
      <c r="D90" s="434"/>
      <c r="E90" s="449"/>
      <c r="F90" s="420"/>
      <c r="G90" s="434"/>
      <c r="H90" s="449"/>
      <c r="I90" s="452"/>
      <c r="J90" s="453"/>
      <c r="K90" s="420"/>
      <c r="L90" s="434"/>
      <c r="M90" s="449"/>
      <c r="N90" s="420"/>
      <c r="O90" s="434"/>
      <c r="P90" s="435"/>
      <c r="Q90" s="428"/>
      <c r="R90" s="429"/>
      <c r="S90" s="423"/>
      <c r="T90" s="436"/>
      <c r="U90" s="437"/>
      <c r="AA90" s="514"/>
      <c r="AB90" s="514"/>
      <c r="AC90" s="514"/>
      <c r="AD90" s="514"/>
      <c r="AE90" s="514"/>
      <c r="AF90" s="514"/>
    </row>
    <row r="91" spans="1:32" ht="12.75" customHeight="1" x14ac:dyDescent="0.2">
      <c r="A91" s="440" t="str">
        <f>IF(Classe!C91="","",Classe!C91)</f>
        <v/>
      </c>
      <c r="B91" s="441"/>
      <c r="C91" s="444">
        <v>21</v>
      </c>
      <c r="D91" s="430" t="str">
        <f>IFERROR('Période 1'!U25,"")</f>
        <v/>
      </c>
      <c r="E91" s="447"/>
      <c r="F91" s="418" t="str">
        <f t="shared" ref="F91" si="209">IFERROR(AA88,"")</f>
        <v/>
      </c>
      <c r="G91" s="430" t="str">
        <f>IFERROR('Période 2'!U25,"")</f>
        <v/>
      </c>
      <c r="H91" s="447"/>
      <c r="I91" s="450" t="str">
        <f>IFERROR(Décembre!AG25,"")</f>
        <v/>
      </c>
      <c r="J91" s="451"/>
      <c r="K91" s="418" t="str">
        <f t="shared" ref="K91" si="210">IFERROR(((AB88*2)+(AC88*3))/5,"")</f>
        <v/>
      </c>
      <c r="L91" s="430" t="str">
        <f>IFERROR('Période 3'!U25,"")</f>
        <v/>
      </c>
      <c r="M91" s="447"/>
      <c r="N91" s="418" t="str">
        <f t="shared" ref="N91" si="211">IFERROR((AD88+K91)/2,"")</f>
        <v/>
      </c>
      <c r="O91" s="430" t="str">
        <f>IFERROR('Période 4'!U25,"")</f>
        <v/>
      </c>
      <c r="P91" s="431"/>
      <c r="Q91" s="424" t="str">
        <f>IFERROR(Juin!AG25,"")</f>
        <v/>
      </c>
      <c r="R91" s="425"/>
      <c r="S91" s="421" t="str">
        <f t="shared" ref="S91" si="212">IFERROR((AE88+K91+(AF88*3))/5,"")</f>
        <v/>
      </c>
      <c r="T91" s="436" t="str">
        <f t="shared" ref="T91" si="213">IFERROR((F91+K91+N91+S91)/4,"")</f>
        <v/>
      </c>
      <c r="U91" s="437"/>
      <c r="AA91" s="514"/>
      <c r="AB91" s="514"/>
      <c r="AC91" s="514"/>
      <c r="AD91" s="514"/>
      <c r="AE91" s="514"/>
      <c r="AF91" s="514"/>
    </row>
    <row r="92" spans="1:32" ht="12.75" customHeight="1" x14ac:dyDescent="0.2">
      <c r="A92" s="440"/>
      <c r="B92" s="441"/>
      <c r="C92" s="445"/>
      <c r="D92" s="432"/>
      <c r="E92" s="448"/>
      <c r="F92" s="419"/>
      <c r="G92" s="432"/>
      <c r="H92" s="448"/>
      <c r="I92" s="452"/>
      <c r="J92" s="453"/>
      <c r="K92" s="419"/>
      <c r="L92" s="432"/>
      <c r="M92" s="448"/>
      <c r="N92" s="419"/>
      <c r="O92" s="432"/>
      <c r="P92" s="433"/>
      <c r="Q92" s="426"/>
      <c r="R92" s="427"/>
      <c r="S92" s="422"/>
      <c r="T92" s="436"/>
      <c r="U92" s="437"/>
      <c r="AA92" s="514" t="str">
        <f t="shared" si="193"/>
        <v/>
      </c>
      <c r="AB92" s="514" t="str">
        <f t="shared" ref="AB92" si="214">IFERROR(G95/5,"")</f>
        <v/>
      </c>
      <c r="AC92" s="514" t="str">
        <f t="shared" ref="AC92" si="215">IFERROR(I95/5,"")</f>
        <v/>
      </c>
      <c r="AD92" s="514" t="str">
        <f t="shared" ref="AD92" si="216">IFERROR(L95/5,"")</f>
        <v/>
      </c>
      <c r="AE92" s="514" t="str">
        <f t="shared" ref="AE92" si="217">IFERROR(O95/5,"")</f>
        <v/>
      </c>
      <c r="AF92" s="514" t="str">
        <f t="shared" ref="AF92" si="218">IFERROR(Q95/5,"")</f>
        <v/>
      </c>
    </row>
    <row r="93" spans="1:32" ht="12.75" customHeight="1" x14ac:dyDescent="0.2">
      <c r="A93" s="440"/>
      <c r="B93" s="441"/>
      <c r="C93" s="445"/>
      <c r="D93" s="432"/>
      <c r="E93" s="448"/>
      <c r="F93" s="419"/>
      <c r="G93" s="432"/>
      <c r="H93" s="448"/>
      <c r="I93" s="452"/>
      <c r="J93" s="453"/>
      <c r="K93" s="419"/>
      <c r="L93" s="432"/>
      <c r="M93" s="448"/>
      <c r="N93" s="419"/>
      <c r="O93" s="432"/>
      <c r="P93" s="433"/>
      <c r="Q93" s="426"/>
      <c r="R93" s="427"/>
      <c r="S93" s="422"/>
      <c r="T93" s="436"/>
      <c r="U93" s="437"/>
      <c r="AA93" s="514"/>
      <c r="AB93" s="514"/>
      <c r="AC93" s="514"/>
      <c r="AD93" s="514"/>
      <c r="AE93" s="514"/>
      <c r="AF93" s="514"/>
    </row>
    <row r="94" spans="1:32" ht="13.5" customHeight="1" thickBot="1" x14ac:dyDescent="0.25">
      <c r="A94" s="442"/>
      <c r="B94" s="443"/>
      <c r="C94" s="446"/>
      <c r="D94" s="434"/>
      <c r="E94" s="449"/>
      <c r="F94" s="420"/>
      <c r="G94" s="434"/>
      <c r="H94" s="449"/>
      <c r="I94" s="452"/>
      <c r="J94" s="453"/>
      <c r="K94" s="420"/>
      <c r="L94" s="434"/>
      <c r="M94" s="449"/>
      <c r="N94" s="420"/>
      <c r="O94" s="434"/>
      <c r="P94" s="435"/>
      <c r="Q94" s="428"/>
      <c r="R94" s="429"/>
      <c r="S94" s="423"/>
      <c r="T94" s="436"/>
      <c r="U94" s="437"/>
      <c r="AA94" s="514"/>
      <c r="AB94" s="514"/>
      <c r="AC94" s="514"/>
      <c r="AD94" s="514"/>
      <c r="AE94" s="514"/>
      <c r="AF94" s="514"/>
    </row>
    <row r="95" spans="1:32" ht="12.75" customHeight="1" x14ac:dyDescent="0.2">
      <c r="A95" s="440" t="str">
        <f>IF(Classe!C95="","",Classe!C95)</f>
        <v/>
      </c>
      <c r="B95" s="441"/>
      <c r="C95" s="444">
        <v>22</v>
      </c>
      <c r="D95" s="430" t="str">
        <f>IFERROR('Période 1'!U26,"")</f>
        <v/>
      </c>
      <c r="E95" s="447"/>
      <c r="F95" s="418" t="str">
        <f t="shared" ref="F95" si="219">IFERROR(AA92,"")</f>
        <v/>
      </c>
      <c r="G95" s="430" t="str">
        <f>IFERROR('Période 2'!U26,"")</f>
        <v/>
      </c>
      <c r="H95" s="447"/>
      <c r="I95" s="450" t="str">
        <f>IFERROR(Décembre!AG26,"")</f>
        <v/>
      </c>
      <c r="J95" s="451"/>
      <c r="K95" s="418" t="str">
        <f t="shared" ref="K95" si="220">IFERROR(((AB92*2)+(AC92*3))/5,"")</f>
        <v/>
      </c>
      <c r="L95" s="430" t="str">
        <f>IFERROR('Période 3'!U26,"")</f>
        <v/>
      </c>
      <c r="M95" s="447"/>
      <c r="N95" s="418" t="str">
        <f t="shared" ref="N95" si="221">IFERROR((AD92+K95)/2,"")</f>
        <v/>
      </c>
      <c r="O95" s="430" t="str">
        <f>IFERROR('Période 4'!U26,"")</f>
        <v/>
      </c>
      <c r="P95" s="431"/>
      <c r="Q95" s="424" t="str">
        <f>IFERROR(Juin!AG26,"")</f>
        <v/>
      </c>
      <c r="R95" s="425"/>
      <c r="S95" s="421" t="str">
        <f t="shared" ref="S95" si="222">IFERROR((AE92+K95+(AF92*3))/5,"")</f>
        <v/>
      </c>
      <c r="T95" s="436" t="str">
        <f t="shared" ref="T95" si="223">IFERROR((F95+K95+N95+S95)/4,"")</f>
        <v/>
      </c>
      <c r="U95" s="437"/>
      <c r="AA95" s="514"/>
      <c r="AB95" s="514"/>
      <c r="AC95" s="514"/>
      <c r="AD95" s="514"/>
      <c r="AE95" s="514"/>
      <c r="AF95" s="514"/>
    </row>
    <row r="96" spans="1:32" ht="12.75" customHeight="1" x14ac:dyDescent="0.2">
      <c r="A96" s="440"/>
      <c r="B96" s="441"/>
      <c r="C96" s="445"/>
      <c r="D96" s="432"/>
      <c r="E96" s="448"/>
      <c r="F96" s="419"/>
      <c r="G96" s="432"/>
      <c r="H96" s="448"/>
      <c r="I96" s="452"/>
      <c r="J96" s="453"/>
      <c r="K96" s="419"/>
      <c r="L96" s="432"/>
      <c r="M96" s="448"/>
      <c r="N96" s="419"/>
      <c r="O96" s="432"/>
      <c r="P96" s="433"/>
      <c r="Q96" s="426"/>
      <c r="R96" s="427"/>
      <c r="S96" s="422"/>
      <c r="T96" s="436"/>
      <c r="U96" s="437"/>
      <c r="AA96" s="514" t="str">
        <f t="shared" si="193"/>
        <v/>
      </c>
      <c r="AB96" s="514" t="str">
        <f t="shared" ref="AB96" si="224">IFERROR(G99/5,"")</f>
        <v/>
      </c>
      <c r="AC96" s="514" t="str">
        <f t="shared" ref="AC96" si="225">IFERROR(I99/5,"")</f>
        <v/>
      </c>
      <c r="AD96" s="514" t="str">
        <f t="shared" ref="AD96" si="226">IFERROR(L99/5,"")</f>
        <v/>
      </c>
      <c r="AE96" s="514" t="str">
        <f t="shared" ref="AE96" si="227">IFERROR(O99/5,"")</f>
        <v/>
      </c>
      <c r="AF96" s="514" t="str">
        <f t="shared" ref="AF96" si="228">IFERROR(Q99/5,"")</f>
        <v/>
      </c>
    </row>
    <row r="97" spans="1:32" ht="12.75" customHeight="1" x14ac:dyDescent="0.2">
      <c r="A97" s="440"/>
      <c r="B97" s="441"/>
      <c r="C97" s="445"/>
      <c r="D97" s="432"/>
      <c r="E97" s="448"/>
      <c r="F97" s="419"/>
      <c r="G97" s="432"/>
      <c r="H97" s="448"/>
      <c r="I97" s="452"/>
      <c r="J97" s="453"/>
      <c r="K97" s="419"/>
      <c r="L97" s="432"/>
      <c r="M97" s="448"/>
      <c r="N97" s="419"/>
      <c r="O97" s="432"/>
      <c r="P97" s="433"/>
      <c r="Q97" s="426"/>
      <c r="R97" s="427"/>
      <c r="S97" s="422"/>
      <c r="T97" s="436"/>
      <c r="U97" s="437"/>
      <c r="AA97" s="514"/>
      <c r="AB97" s="514"/>
      <c r="AC97" s="514"/>
      <c r="AD97" s="514"/>
      <c r="AE97" s="514"/>
      <c r="AF97" s="514"/>
    </row>
    <row r="98" spans="1:32" ht="13.5" customHeight="1" thickBot="1" x14ac:dyDescent="0.25">
      <c r="A98" s="442"/>
      <c r="B98" s="443"/>
      <c r="C98" s="446"/>
      <c r="D98" s="434"/>
      <c r="E98" s="449"/>
      <c r="F98" s="420"/>
      <c r="G98" s="434"/>
      <c r="H98" s="449"/>
      <c r="I98" s="452"/>
      <c r="J98" s="453"/>
      <c r="K98" s="420"/>
      <c r="L98" s="434"/>
      <c r="M98" s="449"/>
      <c r="N98" s="420"/>
      <c r="O98" s="434"/>
      <c r="P98" s="435"/>
      <c r="Q98" s="428"/>
      <c r="R98" s="429"/>
      <c r="S98" s="423"/>
      <c r="T98" s="436"/>
      <c r="U98" s="437"/>
      <c r="AA98" s="514"/>
      <c r="AB98" s="514"/>
      <c r="AC98" s="514"/>
      <c r="AD98" s="514"/>
      <c r="AE98" s="514"/>
      <c r="AF98" s="514"/>
    </row>
    <row r="99" spans="1:32" ht="12.75" customHeight="1" x14ac:dyDescent="0.2">
      <c r="A99" s="440" t="str">
        <f>IF(Classe!C99="","",Classe!C99)</f>
        <v/>
      </c>
      <c r="B99" s="441"/>
      <c r="C99" s="444">
        <v>23</v>
      </c>
      <c r="D99" s="430" t="str">
        <f>IFERROR('Période 1'!U27,"")</f>
        <v/>
      </c>
      <c r="E99" s="447"/>
      <c r="F99" s="418" t="str">
        <f t="shared" ref="F99" si="229">IFERROR(AA96,"")</f>
        <v/>
      </c>
      <c r="G99" s="430" t="str">
        <f>IFERROR('Période 2'!U27,"")</f>
        <v/>
      </c>
      <c r="H99" s="447"/>
      <c r="I99" s="450" t="str">
        <f>IFERROR(Décembre!AG27,"")</f>
        <v/>
      </c>
      <c r="J99" s="451"/>
      <c r="K99" s="418" t="str">
        <f t="shared" ref="K99" si="230">IFERROR(((AB96*2)+(AC96*3))/5,"")</f>
        <v/>
      </c>
      <c r="L99" s="430" t="str">
        <f>IFERROR('Période 3'!U27,"")</f>
        <v/>
      </c>
      <c r="M99" s="447"/>
      <c r="N99" s="418" t="str">
        <f t="shared" ref="N99" si="231">IFERROR((AD96+K99)/2,"")</f>
        <v/>
      </c>
      <c r="O99" s="430" t="str">
        <f>IFERROR('Période 4'!U27,"")</f>
        <v/>
      </c>
      <c r="P99" s="431"/>
      <c r="Q99" s="424" t="str">
        <f>IFERROR(Juin!AG27,"")</f>
        <v/>
      </c>
      <c r="R99" s="425"/>
      <c r="S99" s="421" t="str">
        <f t="shared" ref="S99" si="232">IFERROR((AE96+K99+(AF96*3))/5,"")</f>
        <v/>
      </c>
      <c r="T99" s="436" t="str">
        <f t="shared" ref="T99" si="233">IFERROR((F99+K99+N99+S99)/4,"")</f>
        <v/>
      </c>
      <c r="U99" s="437"/>
      <c r="AA99" s="514"/>
      <c r="AB99" s="514"/>
      <c r="AC99" s="514"/>
      <c r="AD99" s="514"/>
      <c r="AE99" s="514"/>
      <c r="AF99" s="514"/>
    </row>
    <row r="100" spans="1:32" ht="12.75" customHeight="1" x14ac:dyDescent="0.2">
      <c r="A100" s="440"/>
      <c r="B100" s="441"/>
      <c r="C100" s="445"/>
      <c r="D100" s="432"/>
      <c r="E100" s="448"/>
      <c r="F100" s="419"/>
      <c r="G100" s="432"/>
      <c r="H100" s="448"/>
      <c r="I100" s="452"/>
      <c r="J100" s="453"/>
      <c r="K100" s="419"/>
      <c r="L100" s="432"/>
      <c r="M100" s="448"/>
      <c r="N100" s="419"/>
      <c r="O100" s="432"/>
      <c r="P100" s="433"/>
      <c r="Q100" s="426"/>
      <c r="R100" s="427"/>
      <c r="S100" s="422"/>
      <c r="T100" s="436"/>
      <c r="U100" s="437"/>
      <c r="AA100" s="514" t="str">
        <f t="shared" si="193"/>
        <v/>
      </c>
      <c r="AB100" s="514" t="str">
        <f t="shared" ref="AB100" si="234">IFERROR(G103/5,"")</f>
        <v/>
      </c>
      <c r="AC100" s="514" t="str">
        <f t="shared" ref="AC100" si="235">IFERROR(I103/5,"")</f>
        <v/>
      </c>
      <c r="AD100" s="514" t="str">
        <f t="shared" ref="AD100" si="236">IFERROR(L103/5,"")</f>
        <v/>
      </c>
      <c r="AE100" s="514" t="str">
        <f t="shared" ref="AE100" si="237">IFERROR(O103/5,"")</f>
        <v/>
      </c>
      <c r="AF100" s="514" t="str">
        <f t="shared" ref="AF100" si="238">IFERROR(Q103/5,"")</f>
        <v/>
      </c>
    </row>
    <row r="101" spans="1:32" ht="12.75" customHeight="1" x14ac:dyDescent="0.2">
      <c r="A101" s="440"/>
      <c r="B101" s="441"/>
      <c r="C101" s="445"/>
      <c r="D101" s="432"/>
      <c r="E101" s="448"/>
      <c r="F101" s="419"/>
      <c r="G101" s="432"/>
      <c r="H101" s="448"/>
      <c r="I101" s="452"/>
      <c r="J101" s="453"/>
      <c r="K101" s="419"/>
      <c r="L101" s="432"/>
      <c r="M101" s="448"/>
      <c r="N101" s="419"/>
      <c r="O101" s="432"/>
      <c r="P101" s="433"/>
      <c r="Q101" s="426"/>
      <c r="R101" s="427"/>
      <c r="S101" s="422"/>
      <c r="T101" s="436"/>
      <c r="U101" s="437"/>
      <c r="AA101" s="514"/>
      <c r="AB101" s="514"/>
      <c r="AC101" s="514"/>
      <c r="AD101" s="514"/>
      <c r="AE101" s="514"/>
      <c r="AF101" s="514"/>
    </row>
    <row r="102" spans="1:32" ht="13.5" customHeight="1" thickBot="1" x14ac:dyDescent="0.25">
      <c r="A102" s="442"/>
      <c r="B102" s="443"/>
      <c r="C102" s="446"/>
      <c r="D102" s="434"/>
      <c r="E102" s="449"/>
      <c r="F102" s="420"/>
      <c r="G102" s="434"/>
      <c r="H102" s="449"/>
      <c r="I102" s="452"/>
      <c r="J102" s="453"/>
      <c r="K102" s="420"/>
      <c r="L102" s="434"/>
      <c r="M102" s="449"/>
      <c r="N102" s="420"/>
      <c r="O102" s="434"/>
      <c r="P102" s="435"/>
      <c r="Q102" s="428"/>
      <c r="R102" s="429"/>
      <c r="S102" s="423"/>
      <c r="T102" s="436"/>
      <c r="U102" s="437"/>
      <c r="AA102" s="514"/>
      <c r="AB102" s="514"/>
      <c r="AC102" s="514"/>
      <c r="AD102" s="514"/>
      <c r="AE102" s="514"/>
      <c r="AF102" s="514"/>
    </row>
    <row r="103" spans="1:32" ht="12.75" customHeight="1" x14ac:dyDescent="0.2">
      <c r="A103" s="440" t="str">
        <f>IF(Classe!C103="","",Classe!C103)</f>
        <v/>
      </c>
      <c r="B103" s="441"/>
      <c r="C103" s="444">
        <v>24</v>
      </c>
      <c r="D103" s="430" t="str">
        <f>IFERROR('Période 1'!U28,"")</f>
        <v/>
      </c>
      <c r="E103" s="447"/>
      <c r="F103" s="418" t="str">
        <f t="shared" ref="F103" si="239">IFERROR(AA100,"")</f>
        <v/>
      </c>
      <c r="G103" s="430" t="str">
        <f>IFERROR('Période 2'!U28,"")</f>
        <v/>
      </c>
      <c r="H103" s="447"/>
      <c r="I103" s="450" t="str">
        <f>IFERROR(Décembre!AG28,"")</f>
        <v/>
      </c>
      <c r="J103" s="451"/>
      <c r="K103" s="418" t="str">
        <f t="shared" ref="K103" si="240">IFERROR(((AB100*2)+(AC100*3))/5,"")</f>
        <v/>
      </c>
      <c r="L103" s="430" t="str">
        <f>IFERROR('Période 3'!U28,"")</f>
        <v/>
      </c>
      <c r="M103" s="447"/>
      <c r="N103" s="418" t="str">
        <f t="shared" ref="N103" si="241">IFERROR((AD100+K103)/2,"")</f>
        <v/>
      </c>
      <c r="O103" s="430" t="str">
        <f>IFERROR('Période 4'!U28,"")</f>
        <v/>
      </c>
      <c r="P103" s="431"/>
      <c r="Q103" s="424" t="str">
        <f>IFERROR(Juin!AG28,"")</f>
        <v/>
      </c>
      <c r="R103" s="425"/>
      <c r="S103" s="421" t="str">
        <f t="shared" ref="S103" si="242">IFERROR((AE100+K103+(AF100*3))/5,"")</f>
        <v/>
      </c>
      <c r="T103" s="436" t="str">
        <f t="shared" ref="T103" si="243">IFERROR((F103+K103+N103+S103)/4,"")</f>
        <v/>
      </c>
      <c r="U103" s="437"/>
      <c r="AA103" s="514"/>
      <c r="AB103" s="514"/>
      <c r="AC103" s="514"/>
      <c r="AD103" s="514"/>
      <c r="AE103" s="514"/>
      <c r="AF103" s="514"/>
    </row>
    <row r="104" spans="1:32" ht="12.75" customHeight="1" x14ac:dyDescent="0.2">
      <c r="A104" s="440"/>
      <c r="B104" s="441"/>
      <c r="C104" s="445"/>
      <c r="D104" s="432"/>
      <c r="E104" s="448"/>
      <c r="F104" s="419"/>
      <c r="G104" s="432"/>
      <c r="H104" s="448"/>
      <c r="I104" s="452"/>
      <c r="J104" s="453"/>
      <c r="K104" s="419"/>
      <c r="L104" s="432"/>
      <c r="M104" s="448"/>
      <c r="N104" s="419"/>
      <c r="O104" s="432"/>
      <c r="P104" s="433"/>
      <c r="Q104" s="426"/>
      <c r="R104" s="427"/>
      <c r="S104" s="422"/>
      <c r="T104" s="436"/>
      <c r="U104" s="437"/>
      <c r="AA104" s="514" t="str">
        <f t="shared" si="193"/>
        <v/>
      </c>
      <c r="AB104" s="514" t="str">
        <f t="shared" ref="AB104" si="244">IFERROR(G107/5,"")</f>
        <v/>
      </c>
      <c r="AC104" s="514" t="str">
        <f t="shared" ref="AC104" si="245">IFERROR(I107/5,"")</f>
        <v/>
      </c>
      <c r="AD104" s="514" t="str">
        <f t="shared" ref="AD104" si="246">IFERROR(L107/5,"")</f>
        <v/>
      </c>
      <c r="AE104" s="514" t="str">
        <f t="shared" ref="AE104" si="247">IFERROR(O107/5,"")</f>
        <v/>
      </c>
      <c r="AF104" s="514" t="str">
        <f t="shared" ref="AF104" si="248">IFERROR(Q107/5,"")</f>
        <v/>
      </c>
    </row>
    <row r="105" spans="1:32" ht="12.75" customHeight="1" x14ac:dyDescent="0.2">
      <c r="A105" s="440"/>
      <c r="B105" s="441"/>
      <c r="C105" s="445"/>
      <c r="D105" s="432"/>
      <c r="E105" s="448"/>
      <c r="F105" s="419"/>
      <c r="G105" s="432"/>
      <c r="H105" s="448"/>
      <c r="I105" s="452"/>
      <c r="J105" s="453"/>
      <c r="K105" s="419"/>
      <c r="L105" s="432"/>
      <c r="M105" s="448"/>
      <c r="N105" s="419"/>
      <c r="O105" s="432"/>
      <c r="P105" s="433"/>
      <c r="Q105" s="426"/>
      <c r="R105" s="427"/>
      <c r="S105" s="422"/>
      <c r="T105" s="436"/>
      <c r="U105" s="437"/>
      <c r="AA105" s="514"/>
      <c r="AB105" s="514"/>
      <c r="AC105" s="514"/>
      <c r="AD105" s="514"/>
      <c r="AE105" s="514"/>
      <c r="AF105" s="514"/>
    </row>
    <row r="106" spans="1:32" ht="13.5" customHeight="1" thickBot="1" x14ac:dyDescent="0.25">
      <c r="A106" s="442"/>
      <c r="B106" s="443"/>
      <c r="C106" s="446"/>
      <c r="D106" s="434"/>
      <c r="E106" s="449"/>
      <c r="F106" s="420"/>
      <c r="G106" s="434"/>
      <c r="H106" s="449"/>
      <c r="I106" s="452"/>
      <c r="J106" s="453"/>
      <c r="K106" s="420"/>
      <c r="L106" s="434"/>
      <c r="M106" s="449"/>
      <c r="N106" s="420"/>
      <c r="O106" s="434"/>
      <c r="P106" s="435"/>
      <c r="Q106" s="428"/>
      <c r="R106" s="429"/>
      <c r="S106" s="423"/>
      <c r="T106" s="436"/>
      <c r="U106" s="437"/>
      <c r="AA106" s="514"/>
      <c r="AB106" s="514"/>
      <c r="AC106" s="514"/>
      <c r="AD106" s="514"/>
      <c r="AE106" s="514"/>
      <c r="AF106" s="514"/>
    </row>
    <row r="107" spans="1:32" ht="12.75" customHeight="1" x14ac:dyDescent="0.2">
      <c r="A107" s="440" t="str">
        <f>IF(Classe!C107="","",Classe!C107)</f>
        <v/>
      </c>
      <c r="B107" s="441"/>
      <c r="C107" s="444">
        <v>25</v>
      </c>
      <c r="D107" s="430" t="str">
        <f>IFERROR('Période 1'!U29,"")</f>
        <v/>
      </c>
      <c r="E107" s="447"/>
      <c r="F107" s="418" t="str">
        <f t="shared" ref="F107" si="249">IFERROR(AA104,"")</f>
        <v/>
      </c>
      <c r="G107" s="430" t="str">
        <f>IFERROR('Période 2'!U29,"")</f>
        <v/>
      </c>
      <c r="H107" s="447"/>
      <c r="I107" s="450" t="str">
        <f>IFERROR(Décembre!AG29,"")</f>
        <v/>
      </c>
      <c r="J107" s="451"/>
      <c r="K107" s="418" t="str">
        <f t="shared" ref="K107" si="250">IFERROR(((AB104*2)+(AC104*3))/5,"")</f>
        <v/>
      </c>
      <c r="L107" s="430" t="str">
        <f>IFERROR('Période 3'!U29,"")</f>
        <v/>
      </c>
      <c r="M107" s="447"/>
      <c r="N107" s="418" t="str">
        <f t="shared" ref="N107" si="251">IFERROR((AD104+K107)/2,"")</f>
        <v/>
      </c>
      <c r="O107" s="430" t="str">
        <f>IFERROR('Période 4'!U29,"")</f>
        <v/>
      </c>
      <c r="P107" s="431"/>
      <c r="Q107" s="424" t="str">
        <f>IFERROR(Juin!AG29,"")</f>
        <v/>
      </c>
      <c r="R107" s="425"/>
      <c r="S107" s="421" t="str">
        <f t="shared" ref="S107" si="252">IFERROR((AE104+K107+(AF104*3))/5,"")</f>
        <v/>
      </c>
      <c r="T107" s="436" t="str">
        <f t="shared" ref="T107" si="253">IFERROR((F107+K107+N107+S107)/4,"")</f>
        <v/>
      </c>
      <c r="U107" s="437"/>
      <c r="AA107" s="514"/>
      <c r="AB107" s="514"/>
      <c r="AC107" s="514"/>
      <c r="AD107" s="514"/>
      <c r="AE107" s="514"/>
      <c r="AF107" s="514"/>
    </row>
    <row r="108" spans="1:32" ht="12.75" customHeight="1" x14ac:dyDescent="0.2">
      <c r="A108" s="440"/>
      <c r="B108" s="441"/>
      <c r="C108" s="445"/>
      <c r="D108" s="432"/>
      <c r="E108" s="448"/>
      <c r="F108" s="419"/>
      <c r="G108" s="432"/>
      <c r="H108" s="448"/>
      <c r="I108" s="452"/>
      <c r="J108" s="453"/>
      <c r="K108" s="419"/>
      <c r="L108" s="432"/>
      <c r="M108" s="448"/>
      <c r="N108" s="419"/>
      <c r="O108" s="432"/>
      <c r="P108" s="433"/>
      <c r="Q108" s="426"/>
      <c r="R108" s="427"/>
      <c r="S108" s="422"/>
      <c r="T108" s="436"/>
      <c r="U108" s="437"/>
      <c r="AA108" s="514" t="str">
        <f t="shared" si="193"/>
        <v/>
      </c>
      <c r="AB108" s="514" t="str">
        <f t="shared" ref="AB108" si="254">IFERROR(G111/5,"")</f>
        <v/>
      </c>
      <c r="AC108" s="514" t="str">
        <f t="shared" ref="AC108" si="255">IFERROR(I111/5,"")</f>
        <v/>
      </c>
      <c r="AD108" s="514" t="str">
        <f t="shared" ref="AD108" si="256">IFERROR(L111/5,"")</f>
        <v/>
      </c>
      <c r="AE108" s="514" t="str">
        <f t="shared" ref="AE108" si="257">IFERROR(O111/5,"")</f>
        <v/>
      </c>
      <c r="AF108" s="514" t="str">
        <f t="shared" ref="AF108" si="258">IFERROR(Q111/5,"")</f>
        <v/>
      </c>
    </row>
    <row r="109" spans="1:32" ht="12.75" customHeight="1" x14ac:dyDescent="0.2">
      <c r="A109" s="440"/>
      <c r="B109" s="441"/>
      <c r="C109" s="445"/>
      <c r="D109" s="432"/>
      <c r="E109" s="448"/>
      <c r="F109" s="419"/>
      <c r="G109" s="432"/>
      <c r="H109" s="448"/>
      <c r="I109" s="452"/>
      <c r="J109" s="453"/>
      <c r="K109" s="419"/>
      <c r="L109" s="432"/>
      <c r="M109" s="448"/>
      <c r="N109" s="419"/>
      <c r="O109" s="432"/>
      <c r="P109" s="433"/>
      <c r="Q109" s="426"/>
      <c r="R109" s="427"/>
      <c r="S109" s="422"/>
      <c r="T109" s="436"/>
      <c r="U109" s="437"/>
      <c r="AA109" s="514"/>
      <c r="AB109" s="514"/>
      <c r="AC109" s="514"/>
      <c r="AD109" s="514"/>
      <c r="AE109" s="514"/>
      <c r="AF109" s="514"/>
    </row>
    <row r="110" spans="1:32" ht="13.5" customHeight="1" thickBot="1" x14ac:dyDescent="0.25">
      <c r="A110" s="442"/>
      <c r="B110" s="443"/>
      <c r="C110" s="446"/>
      <c r="D110" s="434"/>
      <c r="E110" s="449"/>
      <c r="F110" s="420"/>
      <c r="G110" s="434"/>
      <c r="H110" s="449"/>
      <c r="I110" s="452"/>
      <c r="J110" s="453"/>
      <c r="K110" s="420"/>
      <c r="L110" s="434"/>
      <c r="M110" s="449"/>
      <c r="N110" s="420"/>
      <c r="O110" s="434"/>
      <c r="P110" s="435"/>
      <c r="Q110" s="428"/>
      <c r="R110" s="429"/>
      <c r="S110" s="423"/>
      <c r="T110" s="436"/>
      <c r="U110" s="437"/>
      <c r="AA110" s="514"/>
      <c r="AB110" s="514"/>
      <c r="AC110" s="514"/>
      <c r="AD110" s="514"/>
      <c r="AE110" s="514"/>
      <c r="AF110" s="514"/>
    </row>
    <row r="111" spans="1:32" ht="12.75" customHeight="1" x14ac:dyDescent="0.2">
      <c r="A111" s="440" t="str">
        <f>IF(Classe!C111="","",Classe!C111)</f>
        <v/>
      </c>
      <c r="B111" s="441"/>
      <c r="C111" s="444">
        <v>26</v>
      </c>
      <c r="D111" s="430" t="str">
        <f>IFERROR('Période 1'!U30,"")</f>
        <v/>
      </c>
      <c r="E111" s="447"/>
      <c r="F111" s="418" t="str">
        <f t="shared" ref="F111" si="259">IFERROR(AA108,"")</f>
        <v/>
      </c>
      <c r="G111" s="430" t="str">
        <f>IFERROR('Période 2'!U30,"")</f>
        <v/>
      </c>
      <c r="H111" s="447"/>
      <c r="I111" s="450" t="str">
        <f>IFERROR(Décembre!AG30,"")</f>
        <v/>
      </c>
      <c r="J111" s="451"/>
      <c r="K111" s="418" t="str">
        <f t="shared" ref="K111" si="260">IFERROR(((AB108*2)+(AC108*3))/5,"")</f>
        <v/>
      </c>
      <c r="L111" s="430" t="str">
        <f>IFERROR('Période 3'!U30,"")</f>
        <v/>
      </c>
      <c r="M111" s="447"/>
      <c r="N111" s="418" t="str">
        <f t="shared" ref="N111" si="261">IFERROR((AD108+K111)/2,"")</f>
        <v/>
      </c>
      <c r="O111" s="430" t="str">
        <f>IFERROR('Période 4'!U30,"")</f>
        <v/>
      </c>
      <c r="P111" s="431"/>
      <c r="Q111" s="424" t="str">
        <f>IFERROR(Juin!AG30,"")</f>
        <v/>
      </c>
      <c r="R111" s="425"/>
      <c r="S111" s="421" t="str">
        <f t="shared" ref="S111" si="262">IFERROR((AE108+K111+(AF108*3))/5,"")</f>
        <v/>
      </c>
      <c r="T111" s="436" t="str">
        <f t="shared" ref="T111" si="263">IFERROR((F111+K111+N111+S111)/4,"")</f>
        <v/>
      </c>
      <c r="U111" s="437"/>
      <c r="AA111" s="514"/>
      <c r="AB111" s="514"/>
      <c r="AC111" s="514"/>
      <c r="AD111" s="514"/>
      <c r="AE111" s="514"/>
      <c r="AF111" s="514"/>
    </row>
    <row r="112" spans="1:32" ht="12.75" customHeight="1" x14ac:dyDescent="0.2">
      <c r="A112" s="440"/>
      <c r="B112" s="441"/>
      <c r="C112" s="445"/>
      <c r="D112" s="432"/>
      <c r="E112" s="448"/>
      <c r="F112" s="419"/>
      <c r="G112" s="432"/>
      <c r="H112" s="448"/>
      <c r="I112" s="452"/>
      <c r="J112" s="453"/>
      <c r="K112" s="419"/>
      <c r="L112" s="432"/>
      <c r="M112" s="448"/>
      <c r="N112" s="419"/>
      <c r="O112" s="432"/>
      <c r="P112" s="433"/>
      <c r="Q112" s="426"/>
      <c r="R112" s="427"/>
      <c r="S112" s="422"/>
      <c r="T112" s="436"/>
      <c r="U112" s="437"/>
      <c r="AA112" s="514" t="str">
        <f t="shared" si="193"/>
        <v/>
      </c>
      <c r="AB112" s="514" t="str">
        <f t="shared" ref="AB112" si="264">IFERROR(G115/5,"")</f>
        <v/>
      </c>
      <c r="AC112" s="514" t="str">
        <f t="shared" ref="AC112" si="265">IFERROR(I115/5,"")</f>
        <v/>
      </c>
      <c r="AD112" s="514" t="str">
        <f t="shared" ref="AD112" si="266">IFERROR(L115/5,"")</f>
        <v/>
      </c>
      <c r="AE112" s="514" t="str">
        <f t="shared" ref="AE112" si="267">IFERROR(O115/5,"")</f>
        <v/>
      </c>
      <c r="AF112" s="514" t="str">
        <f t="shared" ref="AF112" si="268">IFERROR(Q115/5,"")</f>
        <v/>
      </c>
    </row>
    <row r="113" spans="1:32" ht="12.75" customHeight="1" x14ac:dyDescent="0.2">
      <c r="A113" s="440"/>
      <c r="B113" s="441"/>
      <c r="C113" s="445"/>
      <c r="D113" s="432"/>
      <c r="E113" s="448"/>
      <c r="F113" s="419"/>
      <c r="G113" s="432"/>
      <c r="H113" s="448"/>
      <c r="I113" s="452"/>
      <c r="J113" s="453"/>
      <c r="K113" s="419"/>
      <c r="L113" s="432"/>
      <c r="M113" s="448"/>
      <c r="N113" s="419"/>
      <c r="O113" s="432"/>
      <c r="P113" s="433"/>
      <c r="Q113" s="426"/>
      <c r="R113" s="427"/>
      <c r="S113" s="422"/>
      <c r="T113" s="436"/>
      <c r="U113" s="437"/>
      <c r="AA113" s="514"/>
      <c r="AB113" s="514"/>
      <c r="AC113" s="514"/>
      <c r="AD113" s="514"/>
      <c r="AE113" s="514"/>
      <c r="AF113" s="514"/>
    </row>
    <row r="114" spans="1:32" ht="13.5" customHeight="1" thickBot="1" x14ac:dyDescent="0.25">
      <c r="A114" s="442"/>
      <c r="B114" s="443"/>
      <c r="C114" s="446"/>
      <c r="D114" s="434"/>
      <c r="E114" s="449"/>
      <c r="F114" s="420"/>
      <c r="G114" s="434"/>
      <c r="H114" s="449"/>
      <c r="I114" s="452"/>
      <c r="J114" s="453"/>
      <c r="K114" s="420"/>
      <c r="L114" s="434"/>
      <c r="M114" s="449"/>
      <c r="N114" s="420"/>
      <c r="O114" s="434"/>
      <c r="P114" s="435"/>
      <c r="Q114" s="428"/>
      <c r="R114" s="429"/>
      <c r="S114" s="423"/>
      <c r="T114" s="436"/>
      <c r="U114" s="437"/>
      <c r="AA114" s="514"/>
      <c r="AB114" s="514"/>
      <c r="AC114" s="514"/>
      <c r="AD114" s="514"/>
      <c r="AE114" s="514"/>
      <c r="AF114" s="514"/>
    </row>
    <row r="115" spans="1:32" ht="12.75" customHeight="1" x14ac:dyDescent="0.2">
      <c r="A115" s="440" t="str">
        <f>IF(Classe!C115="","",Classe!C115)</f>
        <v/>
      </c>
      <c r="B115" s="441"/>
      <c r="C115" s="444">
        <v>27</v>
      </c>
      <c r="D115" s="430" t="str">
        <f>IFERROR('Période 1'!U31,"")</f>
        <v/>
      </c>
      <c r="E115" s="447"/>
      <c r="F115" s="418" t="str">
        <f t="shared" ref="F115" si="269">IFERROR(AA112,"")</f>
        <v/>
      </c>
      <c r="G115" s="430" t="str">
        <f>IFERROR('Période 2'!U31,"")</f>
        <v/>
      </c>
      <c r="H115" s="447"/>
      <c r="I115" s="450" t="str">
        <f>IFERROR(Décembre!AG31,"")</f>
        <v/>
      </c>
      <c r="J115" s="451"/>
      <c r="K115" s="418" t="str">
        <f t="shared" ref="K115" si="270">IFERROR(((AB112*2)+(AC112*3))/5,"")</f>
        <v/>
      </c>
      <c r="L115" s="430" t="str">
        <f>IFERROR('Période 3'!U31,"")</f>
        <v/>
      </c>
      <c r="M115" s="447"/>
      <c r="N115" s="418" t="str">
        <f t="shared" ref="N115" si="271">IFERROR((AD112+K115)/2,"")</f>
        <v/>
      </c>
      <c r="O115" s="430" t="str">
        <f>IFERROR('Période 4'!U31,"")</f>
        <v/>
      </c>
      <c r="P115" s="431"/>
      <c r="Q115" s="424" t="str">
        <f>IFERROR(Juin!AG31,"")</f>
        <v/>
      </c>
      <c r="R115" s="425"/>
      <c r="S115" s="421" t="str">
        <f t="shared" ref="S115" si="272">IFERROR((AE112+K115+(AF112*3))/5,"")</f>
        <v/>
      </c>
      <c r="T115" s="436" t="str">
        <f t="shared" ref="T115" si="273">IFERROR((F115+K115+N115+S115)/4,"")</f>
        <v/>
      </c>
      <c r="U115" s="437"/>
      <c r="AA115" s="514"/>
      <c r="AB115" s="514"/>
      <c r="AC115" s="514"/>
      <c r="AD115" s="514"/>
      <c r="AE115" s="514"/>
      <c r="AF115" s="514"/>
    </row>
    <row r="116" spans="1:32" ht="12.75" customHeight="1" x14ac:dyDescent="0.2">
      <c r="A116" s="440"/>
      <c r="B116" s="441"/>
      <c r="C116" s="445"/>
      <c r="D116" s="432"/>
      <c r="E116" s="448"/>
      <c r="F116" s="419"/>
      <c r="G116" s="432"/>
      <c r="H116" s="448"/>
      <c r="I116" s="452"/>
      <c r="J116" s="453"/>
      <c r="K116" s="419"/>
      <c r="L116" s="432"/>
      <c r="M116" s="448"/>
      <c r="N116" s="419"/>
      <c r="O116" s="432"/>
      <c r="P116" s="433"/>
      <c r="Q116" s="426"/>
      <c r="R116" s="427"/>
      <c r="S116" s="422"/>
      <c r="T116" s="436"/>
      <c r="U116" s="437"/>
      <c r="AA116" s="514" t="str">
        <f t="shared" si="193"/>
        <v/>
      </c>
      <c r="AB116" s="514" t="str">
        <f t="shared" ref="AB116" si="274">IFERROR(G119/5,"")</f>
        <v/>
      </c>
      <c r="AC116" s="514" t="str">
        <f t="shared" ref="AC116" si="275">IFERROR(I119/5,"")</f>
        <v/>
      </c>
      <c r="AD116" s="514" t="str">
        <f t="shared" ref="AD116" si="276">IFERROR(L119/5,"")</f>
        <v/>
      </c>
      <c r="AE116" s="514" t="str">
        <f t="shared" ref="AE116" si="277">IFERROR(O119/5,"")</f>
        <v/>
      </c>
      <c r="AF116" s="514" t="str">
        <f t="shared" ref="AF116" si="278">IFERROR(Q119/5,"")</f>
        <v/>
      </c>
    </row>
    <row r="117" spans="1:32" ht="12.75" customHeight="1" x14ac:dyDescent="0.2">
      <c r="A117" s="440"/>
      <c r="B117" s="441"/>
      <c r="C117" s="445"/>
      <c r="D117" s="432"/>
      <c r="E117" s="448"/>
      <c r="F117" s="419"/>
      <c r="G117" s="432"/>
      <c r="H117" s="448"/>
      <c r="I117" s="452"/>
      <c r="J117" s="453"/>
      <c r="K117" s="419"/>
      <c r="L117" s="432"/>
      <c r="M117" s="448"/>
      <c r="N117" s="419"/>
      <c r="O117" s="432"/>
      <c r="P117" s="433"/>
      <c r="Q117" s="426"/>
      <c r="R117" s="427"/>
      <c r="S117" s="422"/>
      <c r="T117" s="436"/>
      <c r="U117" s="437"/>
      <c r="AA117" s="514"/>
      <c r="AB117" s="514"/>
      <c r="AC117" s="514"/>
      <c r="AD117" s="514"/>
      <c r="AE117" s="514"/>
      <c r="AF117" s="514"/>
    </row>
    <row r="118" spans="1:32" ht="13.5" customHeight="1" thickBot="1" x14ac:dyDescent="0.25">
      <c r="A118" s="442"/>
      <c r="B118" s="443"/>
      <c r="C118" s="446"/>
      <c r="D118" s="434"/>
      <c r="E118" s="449"/>
      <c r="F118" s="420"/>
      <c r="G118" s="434"/>
      <c r="H118" s="449"/>
      <c r="I118" s="452"/>
      <c r="J118" s="453"/>
      <c r="K118" s="420"/>
      <c r="L118" s="434"/>
      <c r="M118" s="449"/>
      <c r="N118" s="420"/>
      <c r="O118" s="434"/>
      <c r="P118" s="435"/>
      <c r="Q118" s="428"/>
      <c r="R118" s="429"/>
      <c r="S118" s="423"/>
      <c r="T118" s="436"/>
      <c r="U118" s="437"/>
      <c r="AA118" s="514"/>
      <c r="AB118" s="514"/>
      <c r="AC118" s="514"/>
      <c r="AD118" s="514"/>
      <c r="AE118" s="514"/>
      <c r="AF118" s="514"/>
    </row>
    <row r="119" spans="1:32" ht="12.75" customHeight="1" x14ac:dyDescent="0.2">
      <c r="A119" s="440" t="str">
        <f>IF(Classe!C119="","",Classe!C119)</f>
        <v/>
      </c>
      <c r="B119" s="441"/>
      <c r="C119" s="444">
        <v>28</v>
      </c>
      <c r="D119" s="430" t="str">
        <f>IFERROR('Période 1'!U32,"")</f>
        <v/>
      </c>
      <c r="E119" s="447"/>
      <c r="F119" s="418" t="str">
        <f t="shared" ref="F119" si="279">IFERROR(AA116,"")</f>
        <v/>
      </c>
      <c r="G119" s="430" t="str">
        <f>IFERROR('Période 2'!U32,"")</f>
        <v/>
      </c>
      <c r="H119" s="447"/>
      <c r="I119" s="450" t="str">
        <f>IFERROR(Décembre!AG32,"")</f>
        <v/>
      </c>
      <c r="J119" s="451"/>
      <c r="K119" s="418" t="str">
        <f t="shared" ref="K119" si="280">IFERROR(((AB116*2)+(AC116*3))/5,"")</f>
        <v/>
      </c>
      <c r="L119" s="430" t="str">
        <f>IFERROR('Période 3'!U32,"")</f>
        <v/>
      </c>
      <c r="M119" s="447"/>
      <c r="N119" s="418" t="str">
        <f t="shared" ref="N119" si="281">IFERROR((AD116+K119)/2,"")</f>
        <v/>
      </c>
      <c r="O119" s="430" t="str">
        <f>IFERROR('Période 4'!U32,"")</f>
        <v/>
      </c>
      <c r="P119" s="431"/>
      <c r="Q119" s="424" t="str">
        <f>IFERROR(Juin!AG32,"")</f>
        <v/>
      </c>
      <c r="R119" s="425"/>
      <c r="S119" s="421" t="str">
        <f t="shared" ref="S119" si="282">IFERROR((AE116+K119+(AF116*3))/5,"")</f>
        <v/>
      </c>
      <c r="T119" s="436" t="str">
        <f t="shared" ref="T119" si="283">IFERROR((F119+K119+N119+S119)/4,"")</f>
        <v/>
      </c>
      <c r="U119" s="437"/>
      <c r="AA119" s="514"/>
      <c r="AB119" s="514"/>
      <c r="AC119" s="514"/>
      <c r="AD119" s="514"/>
      <c r="AE119" s="514"/>
      <c r="AF119" s="514"/>
    </row>
    <row r="120" spans="1:32" ht="12.75" customHeight="1" x14ac:dyDescent="0.2">
      <c r="A120" s="440"/>
      <c r="B120" s="441"/>
      <c r="C120" s="445"/>
      <c r="D120" s="432"/>
      <c r="E120" s="448"/>
      <c r="F120" s="419"/>
      <c r="G120" s="432"/>
      <c r="H120" s="448"/>
      <c r="I120" s="452"/>
      <c r="J120" s="453"/>
      <c r="K120" s="419"/>
      <c r="L120" s="432"/>
      <c r="M120" s="448"/>
      <c r="N120" s="419"/>
      <c r="O120" s="432"/>
      <c r="P120" s="433"/>
      <c r="Q120" s="426"/>
      <c r="R120" s="427"/>
      <c r="S120" s="422"/>
      <c r="T120" s="436"/>
      <c r="U120" s="437"/>
      <c r="AA120" s="514" t="str">
        <f t="shared" ref="AA120:AA124" si="284">IFERROR(D123/5,"")</f>
        <v/>
      </c>
      <c r="AB120" s="514" t="str">
        <f t="shared" ref="AB120" si="285">IFERROR(G123/5,"")</f>
        <v/>
      </c>
      <c r="AC120" s="514" t="str">
        <f t="shared" ref="AC120" si="286">IFERROR(I123/5,"")</f>
        <v/>
      </c>
      <c r="AD120" s="514" t="str">
        <f t="shared" ref="AD120" si="287">IFERROR(L123/5,"")</f>
        <v/>
      </c>
      <c r="AE120" s="514" t="str">
        <f t="shared" ref="AE120" si="288">IFERROR(O123/5,"")</f>
        <v/>
      </c>
      <c r="AF120" s="514" t="str">
        <f t="shared" ref="AF120" si="289">IFERROR(Q123/5,"")</f>
        <v/>
      </c>
    </row>
    <row r="121" spans="1:32" ht="12.75" customHeight="1" x14ac:dyDescent="0.2">
      <c r="A121" s="440"/>
      <c r="B121" s="441"/>
      <c r="C121" s="445"/>
      <c r="D121" s="432"/>
      <c r="E121" s="448"/>
      <c r="F121" s="419"/>
      <c r="G121" s="432"/>
      <c r="H121" s="448"/>
      <c r="I121" s="452"/>
      <c r="J121" s="453"/>
      <c r="K121" s="419"/>
      <c r="L121" s="432"/>
      <c r="M121" s="448"/>
      <c r="N121" s="419"/>
      <c r="O121" s="432"/>
      <c r="P121" s="433"/>
      <c r="Q121" s="426"/>
      <c r="R121" s="427"/>
      <c r="S121" s="422"/>
      <c r="T121" s="436"/>
      <c r="U121" s="437"/>
      <c r="AA121" s="514"/>
      <c r="AB121" s="514"/>
      <c r="AC121" s="514"/>
      <c r="AD121" s="514"/>
      <c r="AE121" s="514"/>
      <c r="AF121" s="514"/>
    </row>
    <row r="122" spans="1:32" ht="13.5" customHeight="1" thickBot="1" x14ac:dyDescent="0.25">
      <c r="A122" s="442"/>
      <c r="B122" s="443"/>
      <c r="C122" s="446"/>
      <c r="D122" s="434"/>
      <c r="E122" s="449"/>
      <c r="F122" s="420"/>
      <c r="G122" s="434"/>
      <c r="H122" s="449"/>
      <c r="I122" s="452"/>
      <c r="J122" s="453"/>
      <c r="K122" s="420"/>
      <c r="L122" s="434"/>
      <c r="M122" s="449"/>
      <c r="N122" s="420"/>
      <c r="O122" s="434"/>
      <c r="P122" s="435"/>
      <c r="Q122" s="428"/>
      <c r="R122" s="429"/>
      <c r="S122" s="423"/>
      <c r="T122" s="436"/>
      <c r="U122" s="437"/>
      <c r="AA122" s="514"/>
      <c r="AB122" s="514"/>
      <c r="AC122" s="514"/>
      <c r="AD122" s="514"/>
      <c r="AE122" s="514"/>
      <c r="AF122" s="514"/>
    </row>
    <row r="123" spans="1:32" ht="12.75" customHeight="1" x14ac:dyDescent="0.2">
      <c r="A123" s="440" t="str">
        <f>IF(Classe!C123="","",Classe!C123)</f>
        <v/>
      </c>
      <c r="B123" s="441"/>
      <c r="C123" s="444">
        <v>29</v>
      </c>
      <c r="D123" s="430" t="str">
        <f>IFERROR('Période 1'!U33,"")</f>
        <v/>
      </c>
      <c r="E123" s="447"/>
      <c r="F123" s="418" t="str">
        <f t="shared" ref="F123" si="290">IFERROR(AA120,"")</f>
        <v/>
      </c>
      <c r="G123" s="430" t="str">
        <f>IFERROR('Période 2'!U33,"")</f>
        <v/>
      </c>
      <c r="H123" s="447"/>
      <c r="I123" s="450" t="str">
        <f>IFERROR(Décembre!AG33,"")</f>
        <v/>
      </c>
      <c r="J123" s="451"/>
      <c r="K123" s="418" t="str">
        <f t="shared" ref="K123" si="291">IFERROR(((AB120*2)+(AC120*3))/5,"")</f>
        <v/>
      </c>
      <c r="L123" s="430" t="str">
        <f>IFERROR('Période 3'!U33,"")</f>
        <v/>
      </c>
      <c r="M123" s="447"/>
      <c r="N123" s="418" t="str">
        <f t="shared" ref="N123" si="292">IFERROR((AD120+K123)/2,"")</f>
        <v/>
      </c>
      <c r="O123" s="430" t="str">
        <f>IFERROR('Période 4'!U33,"")</f>
        <v/>
      </c>
      <c r="P123" s="431"/>
      <c r="Q123" s="424" t="str">
        <f>IFERROR(Juin!AG33,"")</f>
        <v/>
      </c>
      <c r="R123" s="425"/>
      <c r="S123" s="421" t="str">
        <f t="shared" ref="S123" si="293">IFERROR((AE120+K123+(AF120*3))/5,"")</f>
        <v/>
      </c>
      <c r="T123" s="436" t="str">
        <f t="shared" ref="T123" si="294">IFERROR((F123+K123+N123+S123)/4,"")</f>
        <v/>
      </c>
      <c r="U123" s="437"/>
      <c r="AA123" s="514"/>
      <c r="AB123" s="514"/>
      <c r="AC123" s="514"/>
      <c r="AD123" s="514"/>
      <c r="AE123" s="514"/>
      <c r="AF123" s="514"/>
    </row>
    <row r="124" spans="1:32" ht="12.75" customHeight="1" x14ac:dyDescent="0.2">
      <c r="A124" s="440"/>
      <c r="B124" s="441"/>
      <c r="C124" s="445"/>
      <c r="D124" s="432"/>
      <c r="E124" s="448"/>
      <c r="F124" s="419"/>
      <c r="G124" s="432"/>
      <c r="H124" s="448"/>
      <c r="I124" s="452"/>
      <c r="J124" s="453"/>
      <c r="K124" s="419"/>
      <c r="L124" s="432"/>
      <c r="M124" s="448"/>
      <c r="N124" s="419"/>
      <c r="O124" s="432"/>
      <c r="P124" s="433"/>
      <c r="Q124" s="426"/>
      <c r="R124" s="427"/>
      <c r="S124" s="422"/>
      <c r="T124" s="436"/>
      <c r="U124" s="437"/>
      <c r="AA124" s="514" t="str">
        <f t="shared" si="284"/>
        <v/>
      </c>
      <c r="AB124" s="514" t="str">
        <f t="shared" ref="AB124" si="295">IFERROR(G127/5,"")</f>
        <v/>
      </c>
      <c r="AC124" s="514" t="str">
        <f t="shared" ref="AC124" si="296">IFERROR(I127/5,"")</f>
        <v/>
      </c>
      <c r="AD124" s="514" t="str">
        <f t="shared" ref="AD124" si="297">IFERROR(L127/5,"")</f>
        <v/>
      </c>
      <c r="AE124" s="514" t="str">
        <f t="shared" ref="AE124" si="298">IFERROR(O127/5,"")</f>
        <v/>
      </c>
      <c r="AF124" s="514" t="str">
        <f t="shared" ref="AF124" si="299">IFERROR(Q127/5,"")</f>
        <v/>
      </c>
    </row>
    <row r="125" spans="1:32" ht="12.75" customHeight="1" x14ac:dyDescent="0.2">
      <c r="A125" s="440"/>
      <c r="B125" s="441"/>
      <c r="C125" s="445"/>
      <c r="D125" s="432"/>
      <c r="E125" s="448"/>
      <c r="F125" s="419"/>
      <c r="G125" s="432"/>
      <c r="H125" s="448"/>
      <c r="I125" s="452"/>
      <c r="J125" s="453"/>
      <c r="K125" s="419"/>
      <c r="L125" s="432"/>
      <c r="M125" s="448"/>
      <c r="N125" s="419"/>
      <c r="O125" s="432"/>
      <c r="P125" s="433"/>
      <c r="Q125" s="426"/>
      <c r="R125" s="427"/>
      <c r="S125" s="422"/>
      <c r="T125" s="436"/>
      <c r="U125" s="437"/>
      <c r="AA125" s="514"/>
      <c r="AB125" s="514"/>
      <c r="AC125" s="514"/>
      <c r="AD125" s="514"/>
      <c r="AE125" s="514"/>
      <c r="AF125" s="514"/>
    </row>
    <row r="126" spans="1:32" ht="13.5" customHeight="1" thickBot="1" x14ac:dyDescent="0.25">
      <c r="A126" s="442"/>
      <c r="B126" s="443"/>
      <c r="C126" s="446"/>
      <c r="D126" s="434"/>
      <c r="E126" s="449"/>
      <c r="F126" s="420"/>
      <c r="G126" s="434"/>
      <c r="H126" s="449"/>
      <c r="I126" s="452"/>
      <c r="J126" s="453"/>
      <c r="K126" s="420"/>
      <c r="L126" s="434"/>
      <c r="M126" s="449"/>
      <c r="N126" s="420"/>
      <c r="O126" s="434"/>
      <c r="P126" s="435"/>
      <c r="Q126" s="428"/>
      <c r="R126" s="429"/>
      <c r="S126" s="423"/>
      <c r="T126" s="436"/>
      <c r="U126" s="437"/>
      <c r="AA126" s="514"/>
      <c r="AB126" s="514"/>
      <c r="AC126" s="514"/>
      <c r="AD126" s="514"/>
      <c r="AE126" s="514"/>
      <c r="AF126" s="514"/>
    </row>
    <row r="127" spans="1:32" ht="12.75" customHeight="1" x14ac:dyDescent="0.2">
      <c r="A127" s="440" t="str">
        <f>IF(Classe!C127="","",Classe!C127)</f>
        <v/>
      </c>
      <c r="B127" s="441"/>
      <c r="C127" s="444">
        <v>30</v>
      </c>
      <c r="D127" s="430" t="str">
        <f>IFERROR('Période 1'!U34,"")</f>
        <v/>
      </c>
      <c r="E127" s="447"/>
      <c r="F127" s="418" t="str">
        <f t="shared" ref="F127" si="300">IFERROR(AA124,"")</f>
        <v/>
      </c>
      <c r="G127" s="430" t="str">
        <f>IFERROR('Période 2'!U34,"")</f>
        <v/>
      </c>
      <c r="H127" s="447"/>
      <c r="I127" s="450" t="str">
        <f>IFERROR(Décembre!AG34,"")</f>
        <v/>
      </c>
      <c r="J127" s="451"/>
      <c r="K127" s="418" t="str">
        <f t="shared" ref="K127" si="301">IFERROR(((AB124*2)+(AC124*3))/5,"")</f>
        <v/>
      </c>
      <c r="L127" s="430" t="str">
        <f>IFERROR('Période 3'!U34,"")</f>
        <v/>
      </c>
      <c r="M127" s="447"/>
      <c r="N127" s="418" t="str">
        <f t="shared" ref="N127" si="302">IFERROR((AD124+K127)/2,"")</f>
        <v/>
      </c>
      <c r="O127" s="430" t="str">
        <f>IFERROR('Période 4'!U34,"")</f>
        <v/>
      </c>
      <c r="P127" s="431"/>
      <c r="Q127" s="424" t="str">
        <f>IFERROR(Juin!AG34,"")</f>
        <v/>
      </c>
      <c r="R127" s="425"/>
      <c r="S127" s="421" t="str">
        <f t="shared" ref="S127" si="303">IFERROR((AE124+K127+(AF124*3))/5,"")</f>
        <v/>
      </c>
      <c r="T127" s="436" t="str">
        <f t="shared" ref="T127" si="304">IFERROR((F127+K127+N127+S127)/4,"")</f>
        <v/>
      </c>
      <c r="U127" s="437"/>
      <c r="AA127" s="514"/>
      <c r="AB127" s="514"/>
      <c r="AC127" s="514"/>
      <c r="AD127" s="514"/>
      <c r="AE127" s="514"/>
      <c r="AF127" s="514"/>
    </row>
    <row r="128" spans="1:32" ht="12.75" customHeight="1" x14ac:dyDescent="0.2">
      <c r="A128" s="440"/>
      <c r="B128" s="441"/>
      <c r="C128" s="445"/>
      <c r="D128" s="432"/>
      <c r="E128" s="448"/>
      <c r="F128" s="419"/>
      <c r="G128" s="432"/>
      <c r="H128" s="448"/>
      <c r="I128" s="452"/>
      <c r="J128" s="453"/>
      <c r="K128" s="419"/>
      <c r="L128" s="432"/>
      <c r="M128" s="448"/>
      <c r="N128" s="419"/>
      <c r="O128" s="432"/>
      <c r="P128" s="433"/>
      <c r="Q128" s="426"/>
      <c r="R128" s="427"/>
      <c r="S128" s="422"/>
      <c r="T128" s="436"/>
      <c r="U128" s="437"/>
    </row>
    <row r="129" spans="1:21" ht="12.75" customHeight="1" x14ac:dyDescent="0.2">
      <c r="A129" s="440"/>
      <c r="B129" s="441"/>
      <c r="C129" s="445"/>
      <c r="D129" s="432"/>
      <c r="E129" s="448"/>
      <c r="F129" s="419"/>
      <c r="G129" s="432"/>
      <c r="H129" s="448"/>
      <c r="I129" s="452"/>
      <c r="J129" s="453"/>
      <c r="K129" s="419"/>
      <c r="L129" s="432"/>
      <c r="M129" s="448"/>
      <c r="N129" s="419"/>
      <c r="O129" s="432"/>
      <c r="P129" s="433"/>
      <c r="Q129" s="426"/>
      <c r="R129" s="427"/>
      <c r="S129" s="422"/>
      <c r="T129" s="436"/>
      <c r="U129" s="437"/>
    </row>
    <row r="130" spans="1:21" ht="13.5" customHeight="1" thickBot="1" x14ac:dyDescent="0.25">
      <c r="A130" s="442"/>
      <c r="B130" s="443"/>
      <c r="C130" s="446"/>
      <c r="D130" s="434"/>
      <c r="E130" s="449"/>
      <c r="F130" s="420"/>
      <c r="G130" s="434"/>
      <c r="H130" s="449"/>
      <c r="I130" s="454"/>
      <c r="J130" s="455"/>
      <c r="K130" s="420"/>
      <c r="L130" s="434"/>
      <c r="M130" s="449"/>
      <c r="N130" s="420"/>
      <c r="O130" s="434"/>
      <c r="P130" s="435"/>
      <c r="Q130" s="428"/>
      <c r="R130" s="429"/>
      <c r="S130" s="423"/>
      <c r="T130" s="438"/>
      <c r="U130" s="439"/>
    </row>
  </sheetData>
  <sheetProtection sheet="1" objects="1" scenarios="1"/>
  <mergeCells count="590">
    <mergeCell ref="AC120:AC123"/>
    <mergeCell ref="AD120:AD123"/>
    <mergeCell ref="AE120:AE123"/>
    <mergeCell ref="AF120:AF123"/>
    <mergeCell ref="AC124:AC127"/>
    <mergeCell ref="AD124:AD127"/>
    <mergeCell ref="AE124:AE127"/>
    <mergeCell ref="AF124:AF127"/>
    <mergeCell ref="AC108:AC111"/>
    <mergeCell ref="AD108:AD111"/>
    <mergeCell ref="AE108:AE111"/>
    <mergeCell ref="AF108:AF111"/>
    <mergeCell ref="AC112:AC115"/>
    <mergeCell ref="AD112:AD115"/>
    <mergeCell ref="AE112:AE115"/>
    <mergeCell ref="AF112:AF115"/>
    <mergeCell ref="AC116:AC119"/>
    <mergeCell ref="AD116:AD119"/>
    <mergeCell ref="AE116:AE119"/>
    <mergeCell ref="AF116:AF119"/>
    <mergeCell ref="AC96:AC99"/>
    <mergeCell ref="AD96:AD99"/>
    <mergeCell ref="AE96:AE99"/>
    <mergeCell ref="AF96:AF99"/>
    <mergeCell ref="AC100:AC103"/>
    <mergeCell ref="AD100:AD103"/>
    <mergeCell ref="AE100:AE103"/>
    <mergeCell ref="AF100:AF103"/>
    <mergeCell ref="AC104:AC107"/>
    <mergeCell ref="AD104:AD107"/>
    <mergeCell ref="AE104:AE107"/>
    <mergeCell ref="AF104:AF107"/>
    <mergeCell ref="AC84:AC87"/>
    <mergeCell ref="AD84:AD87"/>
    <mergeCell ref="AE84:AE87"/>
    <mergeCell ref="AF84:AF87"/>
    <mergeCell ref="AC88:AC91"/>
    <mergeCell ref="AD88:AD91"/>
    <mergeCell ref="AE88:AE91"/>
    <mergeCell ref="AF88:AF91"/>
    <mergeCell ref="AC92:AC95"/>
    <mergeCell ref="AD92:AD95"/>
    <mergeCell ref="AE92:AE95"/>
    <mergeCell ref="AF92:AF95"/>
    <mergeCell ref="AC72:AC75"/>
    <mergeCell ref="AD72:AD75"/>
    <mergeCell ref="AE72:AE75"/>
    <mergeCell ref="AF72:AF75"/>
    <mergeCell ref="AC76:AC79"/>
    <mergeCell ref="AD76:AD79"/>
    <mergeCell ref="AE76:AE79"/>
    <mergeCell ref="AF76:AF79"/>
    <mergeCell ref="AC80:AC83"/>
    <mergeCell ref="AD80:AD83"/>
    <mergeCell ref="AE80:AE83"/>
    <mergeCell ref="AF80:AF83"/>
    <mergeCell ref="AC60:AC63"/>
    <mergeCell ref="AD60:AD63"/>
    <mergeCell ref="AE60:AE63"/>
    <mergeCell ref="AF60:AF63"/>
    <mergeCell ref="AC64:AC67"/>
    <mergeCell ref="AD64:AD67"/>
    <mergeCell ref="AE64:AE67"/>
    <mergeCell ref="AF64:AF67"/>
    <mergeCell ref="AC68:AC71"/>
    <mergeCell ref="AD68:AD71"/>
    <mergeCell ref="AE68:AE71"/>
    <mergeCell ref="AF68:AF71"/>
    <mergeCell ref="AC48:AC51"/>
    <mergeCell ref="AD48:AD51"/>
    <mergeCell ref="AE48:AE51"/>
    <mergeCell ref="AF48:AF51"/>
    <mergeCell ref="AC52:AC55"/>
    <mergeCell ref="AD52:AD55"/>
    <mergeCell ref="AE52:AE55"/>
    <mergeCell ref="AF52:AF55"/>
    <mergeCell ref="AC56:AC59"/>
    <mergeCell ref="AD56:AD59"/>
    <mergeCell ref="AE56:AE59"/>
    <mergeCell ref="AF56:AF59"/>
    <mergeCell ref="AC36:AC39"/>
    <mergeCell ref="AD36:AD39"/>
    <mergeCell ref="AE36:AE39"/>
    <mergeCell ref="AF36:AF39"/>
    <mergeCell ref="AC40:AC43"/>
    <mergeCell ref="AD40:AD43"/>
    <mergeCell ref="AE40:AE43"/>
    <mergeCell ref="AF40:AF43"/>
    <mergeCell ref="AC44:AC47"/>
    <mergeCell ref="AD44:AD47"/>
    <mergeCell ref="AE44:AE47"/>
    <mergeCell ref="AF44:AF47"/>
    <mergeCell ref="AB120:AB123"/>
    <mergeCell ref="AB124:AB127"/>
    <mergeCell ref="AC8:AC11"/>
    <mergeCell ref="AD8:AD11"/>
    <mergeCell ref="AE8:AE11"/>
    <mergeCell ref="AF8:AF11"/>
    <mergeCell ref="AC12:AC15"/>
    <mergeCell ref="AD12:AD15"/>
    <mergeCell ref="AE12:AE15"/>
    <mergeCell ref="AF12:AF15"/>
    <mergeCell ref="AC16:AC19"/>
    <mergeCell ref="AD16:AD19"/>
    <mergeCell ref="AE16:AE19"/>
    <mergeCell ref="AF16:AF19"/>
    <mergeCell ref="AC20:AC23"/>
    <mergeCell ref="AD20:AD23"/>
    <mergeCell ref="AE20:AE23"/>
    <mergeCell ref="AF20:AF23"/>
    <mergeCell ref="AC24:AC27"/>
    <mergeCell ref="AD24:AD27"/>
    <mergeCell ref="AE24:AE27"/>
    <mergeCell ref="AF24:AF27"/>
    <mergeCell ref="AC28:AC31"/>
    <mergeCell ref="AD28:AD31"/>
    <mergeCell ref="AB84:AB87"/>
    <mergeCell ref="AB88:AB91"/>
    <mergeCell ref="AB92:AB95"/>
    <mergeCell ref="AB96:AB99"/>
    <mergeCell ref="AB100:AB103"/>
    <mergeCell ref="AB104:AB107"/>
    <mergeCell ref="AB108:AB111"/>
    <mergeCell ref="AB112:AB115"/>
    <mergeCell ref="AB116:AB119"/>
    <mergeCell ref="AA108:AA111"/>
    <mergeCell ref="AA112:AA115"/>
    <mergeCell ref="AA116:AA119"/>
    <mergeCell ref="AA120:AA123"/>
    <mergeCell ref="AA124:AA127"/>
    <mergeCell ref="AB8:AB11"/>
    <mergeCell ref="AB12:AB15"/>
    <mergeCell ref="AB16:AB19"/>
    <mergeCell ref="AB20:AB23"/>
    <mergeCell ref="AB24:AB27"/>
    <mergeCell ref="AB28:AB31"/>
    <mergeCell ref="AB32:AB35"/>
    <mergeCell ref="AB36:AB39"/>
    <mergeCell ref="AB40:AB43"/>
    <mergeCell ref="AB44:AB47"/>
    <mergeCell ref="AB48:AB51"/>
    <mergeCell ref="AB52:AB55"/>
    <mergeCell ref="AB56:AB59"/>
    <mergeCell ref="AB60:AB63"/>
    <mergeCell ref="AB64:AB67"/>
    <mergeCell ref="AB68:AB71"/>
    <mergeCell ref="AB72:AB75"/>
    <mergeCell ref="AB76:AB79"/>
    <mergeCell ref="AB80:AB83"/>
    <mergeCell ref="AA72:AA75"/>
    <mergeCell ref="AA76:AA79"/>
    <mergeCell ref="AA80:AA83"/>
    <mergeCell ref="AA84:AA87"/>
    <mergeCell ref="AA88:AA91"/>
    <mergeCell ref="AA92:AA95"/>
    <mergeCell ref="AA96:AA99"/>
    <mergeCell ref="AA100:AA103"/>
    <mergeCell ref="AA104:AA107"/>
    <mergeCell ref="AA36:AA39"/>
    <mergeCell ref="AA40:AA43"/>
    <mergeCell ref="AA44:AA47"/>
    <mergeCell ref="AA48:AA51"/>
    <mergeCell ref="AA52:AA55"/>
    <mergeCell ref="AA56:AA59"/>
    <mergeCell ref="AA60:AA63"/>
    <mergeCell ref="AA64:AA67"/>
    <mergeCell ref="AA68:AA71"/>
    <mergeCell ref="AB6:AC6"/>
    <mergeCell ref="AE6:AF6"/>
    <mergeCell ref="AA8:AA11"/>
    <mergeCell ref="AA12:AA15"/>
    <mergeCell ref="AA16:AA19"/>
    <mergeCell ref="AA20:AA23"/>
    <mergeCell ref="AA24:AA27"/>
    <mergeCell ref="AA28:AA31"/>
    <mergeCell ref="AA32:AA35"/>
    <mergeCell ref="AE28:AE31"/>
    <mergeCell ref="AF28:AF31"/>
    <mergeCell ref="AC32:AC35"/>
    <mergeCell ref="AD32:AD35"/>
    <mergeCell ref="AE32:AE35"/>
    <mergeCell ref="AF32:AF35"/>
    <mergeCell ref="A8:B10"/>
    <mergeCell ref="G8:H10"/>
    <mergeCell ref="I8:J10"/>
    <mergeCell ref="L8:M10"/>
    <mergeCell ref="O8:P10"/>
    <mergeCell ref="C2:U3"/>
    <mergeCell ref="T5:U10"/>
    <mergeCell ref="Q8:R10"/>
    <mergeCell ref="D8:E10"/>
    <mergeCell ref="K8:K10"/>
    <mergeCell ref="F8:F10"/>
    <mergeCell ref="S8:S10"/>
    <mergeCell ref="N8:N10"/>
    <mergeCell ref="O5:S7"/>
    <mergeCell ref="L5:N7"/>
    <mergeCell ref="G5:K7"/>
    <mergeCell ref="C8:C10"/>
    <mergeCell ref="D5:F7"/>
    <mergeCell ref="O11:P14"/>
    <mergeCell ref="Q11:R14"/>
    <mergeCell ref="T11:U14"/>
    <mergeCell ref="A15:B18"/>
    <mergeCell ref="C15:C18"/>
    <mergeCell ref="D15:E18"/>
    <mergeCell ref="G15:H18"/>
    <mergeCell ref="I15:J18"/>
    <mergeCell ref="L15:M18"/>
    <mergeCell ref="O15:P18"/>
    <mergeCell ref="A11:B14"/>
    <mergeCell ref="C11:C14"/>
    <mergeCell ref="D11:E14"/>
    <mergeCell ref="G11:H14"/>
    <mergeCell ref="I11:J14"/>
    <mergeCell ref="L11:M14"/>
    <mergeCell ref="Q15:R18"/>
    <mergeCell ref="T15:U18"/>
    <mergeCell ref="K11:K14"/>
    <mergeCell ref="K15:K18"/>
    <mergeCell ref="S11:S14"/>
    <mergeCell ref="S15:S18"/>
    <mergeCell ref="F11:F14"/>
    <mergeCell ref="F15:F18"/>
    <mergeCell ref="A19:B22"/>
    <mergeCell ref="C19:C22"/>
    <mergeCell ref="D19:E22"/>
    <mergeCell ref="G19:H22"/>
    <mergeCell ref="I19:J22"/>
    <mergeCell ref="L19:M22"/>
    <mergeCell ref="O19:P22"/>
    <mergeCell ref="Q19:R22"/>
    <mergeCell ref="T19:U22"/>
    <mergeCell ref="K19:K22"/>
    <mergeCell ref="S19:S22"/>
    <mergeCell ref="F19:F22"/>
    <mergeCell ref="A23:B26"/>
    <mergeCell ref="C23:C26"/>
    <mergeCell ref="D23:E26"/>
    <mergeCell ref="G23:H26"/>
    <mergeCell ref="I23:J26"/>
    <mergeCell ref="L23:M26"/>
    <mergeCell ref="O23:P26"/>
    <mergeCell ref="Q23:R26"/>
    <mergeCell ref="T23:U26"/>
    <mergeCell ref="K23:K26"/>
    <mergeCell ref="S23:S26"/>
    <mergeCell ref="F23:F26"/>
    <mergeCell ref="O27:P30"/>
    <mergeCell ref="Q27:R30"/>
    <mergeCell ref="T27:U30"/>
    <mergeCell ref="A31:B34"/>
    <mergeCell ref="C31:C34"/>
    <mergeCell ref="D31:E34"/>
    <mergeCell ref="G31:H34"/>
    <mergeCell ref="I31:J34"/>
    <mergeCell ref="L31:M34"/>
    <mergeCell ref="O31:P34"/>
    <mergeCell ref="A27:B30"/>
    <mergeCell ref="C27:C30"/>
    <mergeCell ref="D27:E30"/>
    <mergeCell ref="G27:H30"/>
    <mergeCell ref="I27:J30"/>
    <mergeCell ref="L27:M30"/>
    <mergeCell ref="Q31:R34"/>
    <mergeCell ref="T31:U34"/>
    <mergeCell ref="K27:K30"/>
    <mergeCell ref="K31:K34"/>
    <mergeCell ref="S27:S30"/>
    <mergeCell ref="S31:S34"/>
    <mergeCell ref="F27:F30"/>
    <mergeCell ref="F31:F34"/>
    <mergeCell ref="A35:B38"/>
    <mergeCell ref="C35:C38"/>
    <mergeCell ref="D35:E38"/>
    <mergeCell ref="G35:H38"/>
    <mergeCell ref="I35:J38"/>
    <mergeCell ref="L35:M38"/>
    <mergeCell ref="O35:P38"/>
    <mergeCell ref="Q35:R38"/>
    <mergeCell ref="T35:U38"/>
    <mergeCell ref="K35:K38"/>
    <mergeCell ref="S35:S38"/>
    <mergeCell ref="F35:F38"/>
    <mergeCell ref="A39:B42"/>
    <mergeCell ref="C39:C42"/>
    <mergeCell ref="D39:E42"/>
    <mergeCell ref="G39:H42"/>
    <mergeCell ref="I39:J42"/>
    <mergeCell ref="L39:M42"/>
    <mergeCell ref="O39:P42"/>
    <mergeCell ref="Q39:R42"/>
    <mergeCell ref="T39:U42"/>
    <mergeCell ref="K39:K42"/>
    <mergeCell ref="S39:S42"/>
    <mergeCell ref="F39:F42"/>
    <mergeCell ref="O43:P46"/>
    <mergeCell ref="Q43:R46"/>
    <mergeCell ref="T43:U46"/>
    <mergeCell ref="A47:B50"/>
    <mergeCell ref="C47:C50"/>
    <mergeCell ref="D47:E50"/>
    <mergeCell ref="G47:H50"/>
    <mergeCell ref="I47:J50"/>
    <mergeCell ref="L47:M50"/>
    <mergeCell ref="O47:P50"/>
    <mergeCell ref="A43:B46"/>
    <mergeCell ref="C43:C46"/>
    <mergeCell ref="D43:E46"/>
    <mergeCell ref="G43:H46"/>
    <mergeCell ref="I43:J46"/>
    <mergeCell ref="L43:M46"/>
    <mergeCell ref="Q47:R50"/>
    <mergeCell ref="T47:U50"/>
    <mergeCell ref="K43:K46"/>
    <mergeCell ref="K47:K50"/>
    <mergeCell ref="S43:S46"/>
    <mergeCell ref="S47:S50"/>
    <mergeCell ref="F43:F46"/>
    <mergeCell ref="F47:F50"/>
    <mergeCell ref="A51:B54"/>
    <mergeCell ref="C51:C54"/>
    <mergeCell ref="D51:E54"/>
    <mergeCell ref="G51:H54"/>
    <mergeCell ref="I51:J54"/>
    <mergeCell ref="L51:M54"/>
    <mergeCell ref="O51:P54"/>
    <mergeCell ref="Q51:R54"/>
    <mergeCell ref="T51:U54"/>
    <mergeCell ref="K51:K54"/>
    <mergeCell ref="S51:S54"/>
    <mergeCell ref="F51:F54"/>
    <mergeCell ref="A55:B58"/>
    <mergeCell ref="C55:C58"/>
    <mergeCell ref="D55:E58"/>
    <mergeCell ref="G55:H58"/>
    <mergeCell ref="I55:J58"/>
    <mergeCell ref="L55:M58"/>
    <mergeCell ref="O55:P58"/>
    <mergeCell ref="Q55:R58"/>
    <mergeCell ref="T55:U58"/>
    <mergeCell ref="K55:K58"/>
    <mergeCell ref="S55:S58"/>
    <mergeCell ref="F55:F58"/>
    <mergeCell ref="O59:P62"/>
    <mergeCell ref="Q59:R62"/>
    <mergeCell ref="T59:U62"/>
    <mergeCell ref="A63:B66"/>
    <mergeCell ref="C63:C66"/>
    <mergeCell ref="D63:E66"/>
    <mergeCell ref="G63:H66"/>
    <mergeCell ref="I63:J66"/>
    <mergeCell ref="L63:M66"/>
    <mergeCell ref="O63:P66"/>
    <mergeCell ref="A59:B62"/>
    <mergeCell ref="C59:C62"/>
    <mergeCell ref="D59:E62"/>
    <mergeCell ref="G59:H62"/>
    <mergeCell ref="I59:J62"/>
    <mergeCell ref="L59:M62"/>
    <mergeCell ref="Q63:R66"/>
    <mergeCell ref="T63:U66"/>
    <mergeCell ref="K59:K62"/>
    <mergeCell ref="K63:K66"/>
    <mergeCell ref="S59:S62"/>
    <mergeCell ref="S63:S66"/>
    <mergeCell ref="F59:F62"/>
    <mergeCell ref="F63:F66"/>
    <mergeCell ref="A67:B70"/>
    <mergeCell ref="C67:C70"/>
    <mergeCell ref="D67:E70"/>
    <mergeCell ref="G67:H70"/>
    <mergeCell ref="I67:J70"/>
    <mergeCell ref="L67:M70"/>
    <mergeCell ref="O67:P70"/>
    <mergeCell ref="Q67:R70"/>
    <mergeCell ref="T67:U70"/>
    <mergeCell ref="K67:K70"/>
    <mergeCell ref="S67:S70"/>
    <mergeCell ref="F67:F70"/>
    <mergeCell ref="D71:E74"/>
    <mergeCell ref="G71:H74"/>
    <mergeCell ref="I71:J74"/>
    <mergeCell ref="L71:M74"/>
    <mergeCell ref="O71:P74"/>
    <mergeCell ref="Q71:R74"/>
    <mergeCell ref="T71:U74"/>
    <mergeCell ref="K71:K74"/>
    <mergeCell ref="S71:S74"/>
    <mergeCell ref="F71:F74"/>
    <mergeCell ref="Q75:R78"/>
    <mergeCell ref="T75:U78"/>
    <mergeCell ref="A79:B82"/>
    <mergeCell ref="C79:C82"/>
    <mergeCell ref="D79:E82"/>
    <mergeCell ref="G79:H82"/>
    <mergeCell ref="I79:J82"/>
    <mergeCell ref="L79:M82"/>
    <mergeCell ref="O79:P82"/>
    <mergeCell ref="A75:B78"/>
    <mergeCell ref="C75:C78"/>
    <mergeCell ref="D75:E78"/>
    <mergeCell ref="G75:H78"/>
    <mergeCell ref="I75:J78"/>
    <mergeCell ref="L75:M78"/>
    <mergeCell ref="Q79:R82"/>
    <mergeCell ref="T79:U82"/>
    <mergeCell ref="K75:K78"/>
    <mergeCell ref="K79:K82"/>
    <mergeCell ref="S75:S78"/>
    <mergeCell ref="S79:S82"/>
    <mergeCell ref="F75:F78"/>
    <mergeCell ref="F79:F82"/>
    <mergeCell ref="Q87:R90"/>
    <mergeCell ref="T87:U90"/>
    <mergeCell ref="K87:K90"/>
    <mergeCell ref="N87:N90"/>
    <mergeCell ref="S87:S90"/>
    <mergeCell ref="F87:F90"/>
    <mergeCell ref="A83:B86"/>
    <mergeCell ref="C83:C86"/>
    <mergeCell ref="D83:E86"/>
    <mergeCell ref="G83:H86"/>
    <mergeCell ref="I83:J86"/>
    <mergeCell ref="L83:M86"/>
    <mergeCell ref="O83:P86"/>
    <mergeCell ref="Q83:R86"/>
    <mergeCell ref="T83:U86"/>
    <mergeCell ref="K83:K86"/>
    <mergeCell ref="N83:N86"/>
    <mergeCell ref="S83:S86"/>
    <mergeCell ref="F83:F86"/>
    <mergeCell ref="A87:B90"/>
    <mergeCell ref="C87:C90"/>
    <mergeCell ref="D87:E90"/>
    <mergeCell ref="G87:H90"/>
    <mergeCell ref="I87:J90"/>
    <mergeCell ref="A103:B106"/>
    <mergeCell ref="C103:C106"/>
    <mergeCell ref="D103:E106"/>
    <mergeCell ref="Q91:R94"/>
    <mergeCell ref="T91:U94"/>
    <mergeCell ref="A95:B98"/>
    <mergeCell ref="C95:C98"/>
    <mergeCell ref="D95:E98"/>
    <mergeCell ref="G95:H98"/>
    <mergeCell ref="I95:J98"/>
    <mergeCell ref="L95:M98"/>
    <mergeCell ref="O95:P98"/>
    <mergeCell ref="A91:B94"/>
    <mergeCell ref="C91:C94"/>
    <mergeCell ref="D91:E94"/>
    <mergeCell ref="G91:H94"/>
    <mergeCell ref="I91:J94"/>
    <mergeCell ref="L91:M94"/>
    <mergeCell ref="Q95:R98"/>
    <mergeCell ref="T95:U98"/>
    <mergeCell ref="O91:P94"/>
    <mergeCell ref="A99:B102"/>
    <mergeCell ref="C99:C102"/>
    <mergeCell ref="D99:E102"/>
    <mergeCell ref="G99:H102"/>
    <mergeCell ref="I99:J102"/>
    <mergeCell ref="L99:M102"/>
    <mergeCell ref="O99:P102"/>
    <mergeCell ref="Q99:R102"/>
    <mergeCell ref="T99:U102"/>
    <mergeCell ref="A111:B114"/>
    <mergeCell ref="C111:C114"/>
    <mergeCell ref="D111:E114"/>
    <mergeCell ref="G111:H114"/>
    <mergeCell ref="I111:J114"/>
    <mergeCell ref="L111:M114"/>
    <mergeCell ref="O111:P114"/>
    <mergeCell ref="A107:B110"/>
    <mergeCell ref="C107:C110"/>
    <mergeCell ref="D107:E110"/>
    <mergeCell ref="G107:H110"/>
    <mergeCell ref="I107:J110"/>
    <mergeCell ref="L107:M110"/>
    <mergeCell ref="O107:P110"/>
    <mergeCell ref="G103:H106"/>
    <mergeCell ref="I103:J106"/>
    <mergeCell ref="L103:M106"/>
    <mergeCell ref="O103:P106"/>
    <mergeCell ref="F111:F114"/>
    <mergeCell ref="F115:F118"/>
    <mergeCell ref="Q107:R110"/>
    <mergeCell ref="T107:U110"/>
    <mergeCell ref="Q111:R114"/>
    <mergeCell ref="T111:U114"/>
    <mergeCell ref="Q103:R106"/>
    <mergeCell ref="T103:U106"/>
    <mergeCell ref="A71:B74"/>
    <mergeCell ref="C71:C74"/>
    <mergeCell ref="A123:B126"/>
    <mergeCell ref="C123:C126"/>
    <mergeCell ref="D123:E126"/>
    <mergeCell ref="G123:H126"/>
    <mergeCell ref="I123:J126"/>
    <mergeCell ref="L123:M126"/>
    <mergeCell ref="O123:P126"/>
    <mergeCell ref="I119:J122"/>
    <mergeCell ref="L119:M122"/>
    <mergeCell ref="O119:P122"/>
    <mergeCell ref="A119:B122"/>
    <mergeCell ref="C119:C122"/>
    <mergeCell ref="D119:E122"/>
    <mergeCell ref="G119:H122"/>
    <mergeCell ref="F91:F94"/>
    <mergeCell ref="F95:F98"/>
    <mergeCell ref="F99:F102"/>
    <mergeCell ref="F103:F106"/>
    <mergeCell ref="F107:F110"/>
    <mergeCell ref="A115:B118"/>
    <mergeCell ref="C115:C118"/>
    <mergeCell ref="D115:E118"/>
    <mergeCell ref="T119:U122"/>
    <mergeCell ref="N119:N122"/>
    <mergeCell ref="K115:K118"/>
    <mergeCell ref="K119:K122"/>
    <mergeCell ref="K123:K126"/>
    <mergeCell ref="N63:N66"/>
    <mergeCell ref="N67:N70"/>
    <mergeCell ref="N71:N74"/>
    <mergeCell ref="T123:U126"/>
    <mergeCell ref="N123:N126"/>
    <mergeCell ref="Q115:R118"/>
    <mergeCell ref="T115:U118"/>
    <mergeCell ref="S95:S98"/>
    <mergeCell ref="S99:S102"/>
    <mergeCell ref="S103:S106"/>
    <mergeCell ref="S107:S110"/>
    <mergeCell ref="S111:S114"/>
    <mergeCell ref="S115:S118"/>
    <mergeCell ref="S119:S122"/>
    <mergeCell ref="S123:S126"/>
    <mergeCell ref="L87:M90"/>
    <mergeCell ref="O87:P90"/>
    <mergeCell ref="O75:P78"/>
    <mergeCell ref="L115:M118"/>
    <mergeCell ref="O127:P130"/>
    <mergeCell ref="Q127:R130"/>
    <mergeCell ref="T127:U130"/>
    <mergeCell ref="A127:B130"/>
    <mergeCell ref="C127:C130"/>
    <mergeCell ref="D127:E130"/>
    <mergeCell ref="G127:H130"/>
    <mergeCell ref="I127:J130"/>
    <mergeCell ref="L127:M130"/>
    <mergeCell ref="K127:K130"/>
    <mergeCell ref="S127:S130"/>
    <mergeCell ref="F127:F130"/>
    <mergeCell ref="N127:N130"/>
    <mergeCell ref="S91:S94"/>
    <mergeCell ref="Q123:R126"/>
    <mergeCell ref="N35:N38"/>
    <mergeCell ref="N39:N42"/>
    <mergeCell ref="N43:N46"/>
    <mergeCell ref="K91:K94"/>
    <mergeCell ref="K95:K98"/>
    <mergeCell ref="K99:K102"/>
    <mergeCell ref="K103:K106"/>
    <mergeCell ref="K107:K110"/>
    <mergeCell ref="K111:K114"/>
    <mergeCell ref="N91:N94"/>
    <mergeCell ref="N95:N98"/>
    <mergeCell ref="N99:N102"/>
    <mergeCell ref="N103:N106"/>
    <mergeCell ref="N107:N110"/>
    <mergeCell ref="N111:N114"/>
    <mergeCell ref="N115:N118"/>
    <mergeCell ref="N47:N50"/>
    <mergeCell ref="N51:N54"/>
    <mergeCell ref="N55:N58"/>
    <mergeCell ref="N59:N62"/>
    <mergeCell ref="Q119:R122"/>
    <mergeCell ref="O115:P118"/>
    <mergeCell ref="F119:F122"/>
    <mergeCell ref="F123:F126"/>
    <mergeCell ref="N75:N78"/>
    <mergeCell ref="N79:N82"/>
    <mergeCell ref="N11:N14"/>
    <mergeCell ref="N15:N18"/>
    <mergeCell ref="N19:N22"/>
    <mergeCell ref="N23:N26"/>
    <mergeCell ref="N27:N30"/>
    <mergeCell ref="N31:N34"/>
    <mergeCell ref="G115:H118"/>
    <mergeCell ref="I115:J118"/>
  </mergeCells>
  <conditionalFormatting sqref="D11:E130">
    <cfRule type="cellIs" dxfId="2" priority="3" operator="lessThan">
      <formula>$AB$3</formula>
    </cfRule>
  </conditionalFormatting>
  <conditionalFormatting sqref="G11:J130 L11:M130 O11:R130">
    <cfRule type="cellIs" dxfId="1" priority="2" operator="lessThan">
      <formula>$AB$3</formula>
    </cfRule>
  </conditionalFormatting>
  <conditionalFormatting sqref="F11:F130 K11:K130 N11:N130 S11:U130">
    <cfRule type="cellIs" dxfId="0" priority="1" operator="lessThan">
      <formula>$AA$3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showRowColHeaders="0" workbookViewId="0">
      <selection sqref="A1:L2"/>
    </sheetView>
  </sheetViews>
  <sheetFormatPr baseColWidth="10" defaultRowHeight="12.75" x14ac:dyDescent="0.2"/>
  <cols>
    <col min="7" max="7" width="12.42578125" customWidth="1"/>
  </cols>
  <sheetData>
    <row r="1" spans="1:12" x14ac:dyDescent="0.2">
      <c r="A1" s="360" t="s">
        <v>15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2"/>
    </row>
    <row r="2" spans="1:12" ht="13.5" thickBot="1" x14ac:dyDescent="0.25">
      <c r="A2" s="363"/>
      <c r="B2" s="364"/>
      <c r="C2" s="364"/>
      <c r="D2" s="364"/>
      <c r="E2" s="364"/>
      <c r="F2" s="364"/>
      <c r="G2" s="364"/>
      <c r="H2" s="364"/>
      <c r="I2" s="517"/>
      <c r="J2" s="517"/>
      <c r="K2" s="517"/>
      <c r="L2" s="518"/>
    </row>
    <row r="3" spans="1:12" ht="13.5" thickBot="1" x14ac:dyDescent="0.25">
      <c r="A3" s="351" t="s">
        <v>16</v>
      </c>
      <c r="B3" s="351"/>
      <c r="C3" s="527" t="s">
        <v>17</v>
      </c>
      <c r="D3" s="528"/>
      <c r="E3" s="528"/>
      <c r="F3" s="529"/>
      <c r="G3" s="527" t="s">
        <v>18</v>
      </c>
      <c r="H3" s="528"/>
      <c r="I3" s="530" t="s">
        <v>19</v>
      </c>
      <c r="J3" s="531"/>
      <c r="K3" s="531"/>
      <c r="L3" s="532"/>
    </row>
    <row r="4" spans="1:12" ht="13.5" thickBot="1" x14ac:dyDescent="0.25">
      <c r="A4" s="166"/>
      <c r="B4" s="166"/>
      <c r="C4" s="167" t="s">
        <v>41</v>
      </c>
      <c r="D4" s="169" t="s">
        <v>42</v>
      </c>
      <c r="E4" s="169" t="s">
        <v>43</v>
      </c>
      <c r="F4" s="170" t="s">
        <v>44</v>
      </c>
      <c r="G4" s="167" t="s">
        <v>94</v>
      </c>
      <c r="H4" s="171" t="s">
        <v>20</v>
      </c>
      <c r="I4" s="172" t="s">
        <v>97</v>
      </c>
      <c r="J4" s="173" t="s">
        <v>98</v>
      </c>
      <c r="K4" s="173" t="s">
        <v>95</v>
      </c>
      <c r="L4" s="168" t="s">
        <v>96</v>
      </c>
    </row>
    <row r="5" spans="1:12" x14ac:dyDescent="0.2">
      <c r="A5" s="310" t="s">
        <v>99</v>
      </c>
      <c r="B5" s="310"/>
      <c r="C5" s="533"/>
      <c r="D5" s="536"/>
      <c r="E5" s="536"/>
      <c r="F5" s="519"/>
      <c r="G5" s="522"/>
      <c r="H5" s="520"/>
      <c r="I5" s="541">
        <v>100</v>
      </c>
      <c r="J5" s="523"/>
      <c r="K5" s="523"/>
      <c r="L5" s="519"/>
    </row>
    <row r="6" spans="1:12" ht="13.5" thickBot="1" x14ac:dyDescent="0.25">
      <c r="A6" s="310"/>
      <c r="B6" s="310"/>
      <c r="C6" s="534"/>
      <c r="D6" s="537"/>
      <c r="E6" s="537"/>
      <c r="F6" s="515"/>
      <c r="G6" s="516"/>
      <c r="H6" s="521"/>
      <c r="I6" s="542"/>
      <c r="J6" s="524"/>
      <c r="K6" s="524"/>
      <c r="L6" s="515"/>
    </row>
    <row r="7" spans="1:12" x14ac:dyDescent="0.2">
      <c r="A7" s="316" t="s">
        <v>37</v>
      </c>
      <c r="B7" s="316"/>
      <c r="C7" s="534"/>
      <c r="D7" s="537"/>
      <c r="E7" s="537"/>
      <c r="F7" s="515"/>
      <c r="G7" s="516"/>
      <c r="H7" s="521"/>
      <c r="I7" s="542"/>
      <c r="J7" s="524">
        <v>40</v>
      </c>
      <c r="K7" s="524"/>
      <c r="L7" s="515"/>
    </row>
    <row r="8" spans="1:12" ht="13.5" thickBot="1" x14ac:dyDescent="0.25">
      <c r="A8" s="318"/>
      <c r="B8" s="318"/>
      <c r="C8" s="534"/>
      <c r="D8" s="537"/>
      <c r="E8" s="537"/>
      <c r="F8" s="515"/>
      <c r="G8" s="516"/>
      <c r="H8" s="521"/>
      <c r="I8" s="542"/>
      <c r="J8" s="524"/>
      <c r="K8" s="524"/>
      <c r="L8" s="515"/>
    </row>
    <row r="9" spans="1:12" x14ac:dyDescent="0.2">
      <c r="A9" s="310" t="s">
        <v>38</v>
      </c>
      <c r="B9" s="310"/>
      <c r="C9" s="534"/>
      <c r="D9" s="537">
        <v>50</v>
      </c>
      <c r="E9" s="537"/>
      <c r="F9" s="515"/>
      <c r="G9" s="516"/>
      <c r="H9" s="521"/>
      <c r="I9" s="542"/>
      <c r="J9" s="524"/>
      <c r="K9" s="524">
        <v>50</v>
      </c>
      <c r="L9" s="515"/>
    </row>
    <row r="10" spans="1:12" ht="13.5" thickBot="1" x14ac:dyDescent="0.25">
      <c r="A10" s="310"/>
      <c r="B10" s="310"/>
      <c r="C10" s="534"/>
      <c r="D10" s="537"/>
      <c r="E10" s="537"/>
      <c r="F10" s="515"/>
      <c r="G10" s="516"/>
      <c r="H10" s="521"/>
      <c r="I10" s="542"/>
      <c r="J10" s="524"/>
      <c r="K10" s="524"/>
      <c r="L10" s="515"/>
    </row>
    <row r="11" spans="1:12" x14ac:dyDescent="0.2">
      <c r="A11" s="315" t="s">
        <v>39</v>
      </c>
      <c r="B11" s="316"/>
      <c r="C11" s="534"/>
      <c r="D11" s="537">
        <v>20</v>
      </c>
      <c r="E11" s="537"/>
      <c r="F11" s="515"/>
      <c r="G11" s="516"/>
      <c r="H11" s="521">
        <v>60</v>
      </c>
      <c r="I11" s="542"/>
      <c r="J11" s="524"/>
      <c r="K11" s="524"/>
      <c r="L11" s="515">
        <v>20</v>
      </c>
    </row>
    <row r="12" spans="1:12" ht="13.5" thickBot="1" x14ac:dyDescent="0.25">
      <c r="A12" s="317"/>
      <c r="B12" s="318"/>
      <c r="C12" s="535"/>
      <c r="D12" s="538"/>
      <c r="E12" s="538"/>
      <c r="F12" s="525"/>
      <c r="G12" s="540"/>
      <c r="H12" s="526"/>
      <c r="I12" s="543"/>
      <c r="J12" s="539"/>
      <c r="K12" s="539"/>
      <c r="L12" s="525"/>
    </row>
  </sheetData>
  <mergeCells count="49">
    <mergeCell ref="K11:K12"/>
    <mergeCell ref="G11:G12"/>
    <mergeCell ref="I5:I6"/>
    <mergeCell ref="I7:I8"/>
    <mergeCell ref="I9:I10"/>
    <mergeCell ref="I11:I12"/>
    <mergeCell ref="J5:J6"/>
    <mergeCell ref="J7:J8"/>
    <mergeCell ref="J9:J10"/>
    <mergeCell ref="J11:J12"/>
    <mergeCell ref="H9:H10"/>
    <mergeCell ref="C11:C12"/>
    <mergeCell ref="D5:D6"/>
    <mergeCell ref="E5:E6"/>
    <mergeCell ref="D7:D8"/>
    <mergeCell ref="E7:E8"/>
    <mergeCell ref="D9:D10"/>
    <mergeCell ref="E9:E10"/>
    <mergeCell ref="D11:D12"/>
    <mergeCell ref="E11:E12"/>
    <mergeCell ref="A11:B12"/>
    <mergeCell ref="F11:F12"/>
    <mergeCell ref="H11:H12"/>
    <mergeCell ref="L11:L12"/>
    <mergeCell ref="C3:F3"/>
    <mergeCell ref="G3:H3"/>
    <mergeCell ref="I3:L3"/>
    <mergeCell ref="C5:C6"/>
    <mergeCell ref="C7:C8"/>
    <mergeCell ref="C9:C10"/>
    <mergeCell ref="A7:B8"/>
    <mergeCell ref="F7:F8"/>
    <mergeCell ref="H7:H8"/>
    <mergeCell ref="L7:L8"/>
    <mergeCell ref="A9:B10"/>
    <mergeCell ref="F9:F10"/>
    <mergeCell ref="L9:L10"/>
    <mergeCell ref="G7:G8"/>
    <mergeCell ref="G9:G10"/>
    <mergeCell ref="A1:L2"/>
    <mergeCell ref="A3:B3"/>
    <mergeCell ref="A5:B6"/>
    <mergeCell ref="F5:F6"/>
    <mergeCell ref="H5:H6"/>
    <mergeCell ref="L5:L6"/>
    <mergeCell ref="G5:G6"/>
    <mergeCell ref="K5:K6"/>
    <mergeCell ref="K7:K8"/>
    <mergeCell ref="K9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Classe</vt:lpstr>
      <vt:lpstr>Période 1</vt:lpstr>
      <vt:lpstr>Période 2</vt:lpstr>
      <vt:lpstr>Décembre</vt:lpstr>
      <vt:lpstr>Période 3</vt:lpstr>
      <vt:lpstr>Période 4</vt:lpstr>
      <vt:lpstr>Juin</vt:lpstr>
      <vt:lpstr>Récapitulatif</vt:lpstr>
      <vt:lpstr>Répartition des points</vt:lpstr>
      <vt:lpstr>Décembre!Zone_d_impression</vt:lpstr>
      <vt:lpstr>Juin!Zone_d_impression</vt:lpstr>
      <vt:lpstr>'Période 1'!Zone_d_impression</vt:lpstr>
      <vt:lpstr>'Période 2'!Zone_d_impression</vt:lpstr>
      <vt:lpstr>'Période 3'!Zone_d_impression</vt:lpstr>
      <vt:lpstr>'Période 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Berben Tommy</dc:creator>
  <cp:lastModifiedBy>Tommy Berben</cp:lastModifiedBy>
  <cp:lastPrinted>2004-06-22T07:16:38Z</cp:lastPrinted>
  <dcterms:created xsi:type="dcterms:W3CDTF">2000-01-23T14:20:08Z</dcterms:created>
  <dcterms:modified xsi:type="dcterms:W3CDTF">2015-09-22T07:50:10Z</dcterms:modified>
</cp:coreProperties>
</file>